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naokiuchida03\Desktop\rikujou\2023rikujou\20230429記録会\さんこう\"/>
    </mc:Choice>
  </mc:AlternateContent>
  <xr:revisionPtr revIDLastSave="0" documentId="13_ncr:1_{2699C8BB-D8B4-4594-A01B-9D607F885C88}" xr6:coauthVersionLast="47" xr6:coauthVersionMax="47" xr10:uidLastSave="{00000000-0000-0000-0000-000000000000}"/>
  <bookViews>
    <workbookView xWindow="-120" yWindow="-120" windowWidth="20730" windowHeight="11160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中部様式_小学・中学・高校・一般用(必須)" sheetId="17" r:id="rId4"/>
  </sheets>
  <definedNames>
    <definedName name="_xlnm._FilterDatabase" localSheetId="3" hidden="1">'中部様式_小学・中学・高校・一般用(必須)'!$R$25:$R$27</definedName>
    <definedName name="_Order1" hidden="1">255</definedName>
    <definedName name="_Order2" hidden="1">0</definedName>
    <definedName name="_xlnm.Print_Area" localSheetId="3">'中部様式_小学・中学・高校・一般用(必須)'!$A$1:$P$180</definedName>
    <definedName name="_xlnm.Print_Titles" localSheetId="3">'中部様式_小学・中学・高校・一般用(必須)'!$3:$3</definedName>
    <definedName name="test">#REF!</definedName>
    <definedName name="データ">#REF!</definedName>
    <definedName name="基準">#REF!</definedName>
    <definedName name="読込">#REF!</definedName>
  </definedNames>
  <calcPr calcId="191029" iterateDelta="1E-4"/>
</workbook>
</file>

<file path=xl/calcChain.xml><?xml version="1.0" encoding="utf-8"?>
<calcChain xmlns="http://schemas.openxmlformats.org/spreadsheetml/2006/main">
  <c r="O9" i="17" l="1"/>
  <c r="O8" i="17"/>
  <c r="O10" i="17"/>
  <c r="O11" i="17"/>
  <c r="O4" i="17"/>
  <c r="O5" i="17"/>
  <c r="O6" i="17"/>
  <c r="O7" i="17"/>
  <c r="H21" i="17"/>
  <c r="O3" i="17" l="1"/>
  <c r="I180" i="17"/>
  <c r="H180" i="17"/>
  <c r="I179" i="17"/>
  <c r="H179" i="17"/>
  <c r="I178" i="17"/>
  <c r="H178" i="17"/>
  <c r="I177" i="17"/>
  <c r="H177" i="17"/>
  <c r="I176" i="17"/>
  <c r="H176" i="17"/>
  <c r="I175" i="17"/>
  <c r="H175" i="17"/>
  <c r="I174" i="17"/>
  <c r="H174" i="17"/>
  <c r="I173" i="17"/>
  <c r="H173" i="17"/>
  <c r="I172" i="17"/>
  <c r="H172" i="17"/>
  <c r="I171" i="17"/>
  <c r="H171" i="17"/>
  <c r="I170" i="17"/>
  <c r="H170" i="17"/>
  <c r="I169" i="17"/>
  <c r="H169" i="17"/>
  <c r="I168" i="17"/>
  <c r="H168" i="17"/>
  <c r="I167" i="17"/>
  <c r="H167" i="17"/>
  <c r="I166" i="17"/>
  <c r="H166" i="17"/>
  <c r="I165" i="17"/>
  <c r="H165" i="17"/>
  <c r="I164" i="17"/>
  <c r="H164" i="17"/>
  <c r="I163" i="17"/>
  <c r="H163" i="17"/>
  <c r="I162" i="17"/>
  <c r="H162" i="17"/>
  <c r="I161" i="17"/>
  <c r="H161" i="17"/>
  <c r="I160" i="17"/>
  <c r="H160" i="17"/>
  <c r="I159" i="17"/>
  <c r="H159" i="17"/>
  <c r="I158" i="17"/>
  <c r="H158" i="17"/>
  <c r="I157" i="17"/>
  <c r="H157" i="17"/>
  <c r="I156" i="17"/>
  <c r="H156" i="17"/>
  <c r="I155" i="17"/>
  <c r="H155" i="17"/>
  <c r="I154" i="17"/>
  <c r="H154" i="17"/>
  <c r="I153" i="17"/>
  <c r="H153" i="17"/>
  <c r="I152" i="17"/>
  <c r="H152" i="17"/>
  <c r="I151" i="17"/>
  <c r="H151" i="17"/>
  <c r="I150" i="17"/>
  <c r="H150" i="17"/>
  <c r="I149" i="17"/>
  <c r="H149" i="17"/>
  <c r="I148" i="17"/>
  <c r="H148" i="17"/>
  <c r="I147" i="17"/>
  <c r="H147" i="17"/>
  <c r="I146" i="17"/>
  <c r="H146" i="17"/>
  <c r="I145" i="17"/>
  <c r="H145" i="17"/>
  <c r="I144" i="17"/>
  <c r="H144" i="17"/>
  <c r="I143" i="17"/>
  <c r="H143" i="17"/>
  <c r="I142" i="17"/>
  <c r="H142" i="17"/>
  <c r="I141" i="17"/>
  <c r="H141" i="17"/>
  <c r="I140" i="17"/>
  <c r="H140" i="17"/>
  <c r="I139" i="17"/>
  <c r="H139" i="17"/>
  <c r="I138" i="17"/>
  <c r="H138" i="17"/>
  <c r="I137" i="17"/>
  <c r="H137" i="17"/>
  <c r="I136" i="17"/>
  <c r="H136" i="17"/>
  <c r="I135" i="17"/>
  <c r="H135" i="17"/>
  <c r="I134" i="17"/>
  <c r="H134" i="17"/>
  <c r="I133" i="17"/>
  <c r="H133" i="17"/>
  <c r="I132" i="17"/>
  <c r="H132" i="17"/>
  <c r="I131" i="17"/>
  <c r="H131" i="17"/>
  <c r="I130" i="17"/>
  <c r="H130" i="17"/>
  <c r="I129" i="17"/>
  <c r="H129" i="17"/>
  <c r="I128" i="17"/>
  <c r="H128" i="17"/>
  <c r="I127" i="17"/>
  <c r="H127" i="17"/>
  <c r="I126" i="17"/>
  <c r="H126" i="17"/>
  <c r="I125" i="17"/>
  <c r="H125" i="17"/>
  <c r="I124" i="17"/>
  <c r="H124" i="17"/>
  <c r="I123" i="17"/>
  <c r="H123" i="17"/>
  <c r="I122" i="17"/>
  <c r="H122" i="17"/>
  <c r="I121" i="17"/>
  <c r="H121" i="17"/>
  <c r="I120" i="17"/>
  <c r="H120" i="17"/>
  <c r="I119" i="17"/>
  <c r="H119" i="17"/>
  <c r="I118" i="17"/>
  <c r="H118" i="17"/>
  <c r="I117" i="17"/>
  <c r="H117" i="17"/>
  <c r="I116" i="17"/>
  <c r="H116" i="17"/>
  <c r="I115" i="17"/>
  <c r="H115" i="17"/>
  <c r="I114" i="17"/>
  <c r="H114" i="17"/>
  <c r="I113" i="17"/>
  <c r="H113" i="17"/>
  <c r="I112" i="17"/>
  <c r="H112" i="17"/>
  <c r="I111" i="17"/>
  <c r="H111" i="17"/>
  <c r="I110" i="17"/>
  <c r="H110" i="17"/>
  <c r="I109" i="17"/>
  <c r="H109" i="17"/>
  <c r="I108" i="17"/>
  <c r="H108" i="17"/>
  <c r="I107" i="17"/>
  <c r="H107" i="17"/>
  <c r="I106" i="17"/>
  <c r="H106" i="17"/>
  <c r="I105" i="17"/>
  <c r="H105" i="17"/>
  <c r="I104" i="17"/>
  <c r="H104" i="17"/>
  <c r="I103" i="17"/>
  <c r="H103" i="17"/>
  <c r="I102" i="17"/>
  <c r="H102" i="17"/>
  <c r="I101" i="17"/>
  <c r="H101" i="17"/>
  <c r="I100" i="17"/>
  <c r="H100" i="17"/>
  <c r="I99" i="17"/>
  <c r="H99" i="17"/>
  <c r="I98" i="17"/>
  <c r="H98" i="17"/>
  <c r="I97" i="17"/>
  <c r="H97" i="17"/>
  <c r="I96" i="17"/>
  <c r="H96" i="17"/>
  <c r="I95" i="17"/>
  <c r="H95" i="17"/>
  <c r="I94" i="17"/>
  <c r="H94" i="17"/>
  <c r="I93" i="17"/>
  <c r="H93" i="17"/>
  <c r="I92" i="17"/>
  <c r="H92" i="17"/>
  <c r="I91" i="17"/>
  <c r="H91" i="17"/>
  <c r="I90" i="17"/>
  <c r="H90" i="17"/>
  <c r="I89" i="17"/>
  <c r="H89" i="17"/>
  <c r="I88" i="17"/>
  <c r="H88" i="17"/>
  <c r="I87" i="17"/>
  <c r="H87" i="17"/>
  <c r="I86" i="17"/>
  <c r="H86" i="17"/>
  <c r="I85" i="17"/>
  <c r="H85" i="17"/>
  <c r="I84" i="17"/>
  <c r="H84" i="17"/>
  <c r="I83" i="17"/>
  <c r="H83" i="17"/>
  <c r="I82" i="17"/>
  <c r="H82" i="17"/>
  <c r="I81" i="17"/>
  <c r="H81" i="17"/>
  <c r="I80" i="17"/>
  <c r="H80" i="17"/>
  <c r="I79" i="17"/>
  <c r="H79" i="17"/>
  <c r="I78" i="17"/>
  <c r="H78" i="17"/>
  <c r="I77" i="17"/>
  <c r="H77" i="17"/>
  <c r="I76" i="17"/>
  <c r="H76" i="17"/>
  <c r="I75" i="17"/>
  <c r="H75" i="17"/>
  <c r="I74" i="17"/>
  <c r="H74" i="17"/>
  <c r="I73" i="17"/>
  <c r="H73" i="17"/>
  <c r="I72" i="17"/>
  <c r="H72" i="17"/>
  <c r="I71" i="17"/>
  <c r="H71" i="17"/>
  <c r="I70" i="17"/>
  <c r="H70" i="17"/>
  <c r="I69" i="17"/>
  <c r="H69" i="17"/>
  <c r="I68" i="17"/>
  <c r="H68" i="17"/>
  <c r="I67" i="17"/>
  <c r="H67" i="17"/>
  <c r="I66" i="17"/>
  <c r="H66" i="17"/>
  <c r="I65" i="17"/>
  <c r="H65" i="17"/>
  <c r="I64" i="17"/>
  <c r="H64" i="17"/>
  <c r="I63" i="17"/>
  <c r="H63" i="17"/>
  <c r="I62" i="17"/>
  <c r="H62" i="17"/>
  <c r="I61" i="17"/>
  <c r="H61" i="17"/>
  <c r="I60" i="17"/>
  <c r="H60" i="17"/>
  <c r="I59" i="17"/>
  <c r="H59" i="17"/>
  <c r="I58" i="17"/>
  <c r="H58" i="17"/>
  <c r="I57" i="17"/>
  <c r="H57" i="17"/>
  <c r="I56" i="17"/>
  <c r="H56" i="17"/>
  <c r="I55" i="17"/>
  <c r="H55" i="17"/>
  <c r="I54" i="17"/>
  <c r="H54" i="17"/>
  <c r="I53" i="17"/>
  <c r="H53" i="17"/>
  <c r="I52" i="17"/>
  <c r="H52" i="17"/>
  <c r="I51" i="17"/>
  <c r="H51" i="17"/>
  <c r="I50" i="17"/>
  <c r="H50" i="17"/>
  <c r="I25" i="17"/>
  <c r="H25" i="17"/>
  <c r="I24" i="17"/>
  <c r="H24" i="17"/>
  <c r="I23" i="17"/>
  <c r="H23" i="17"/>
  <c r="I22" i="17"/>
  <c r="H22" i="17"/>
  <c r="I21" i="17"/>
  <c r="J180" i="17"/>
  <c r="J179" i="17"/>
  <c r="J178" i="17"/>
  <c r="J177" i="17"/>
  <c r="J176" i="17"/>
  <c r="J175" i="17"/>
  <c r="J174" i="17"/>
  <c r="J173" i="17"/>
  <c r="J172" i="17"/>
  <c r="J171" i="17"/>
  <c r="J170" i="17"/>
  <c r="J169" i="17"/>
  <c r="J168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J141" i="17"/>
  <c r="J140" i="17"/>
  <c r="J139" i="17"/>
  <c r="J138" i="17"/>
  <c r="J137" i="17"/>
  <c r="J136" i="17"/>
  <c r="J135" i="17"/>
  <c r="J134" i="17"/>
  <c r="J133" i="17"/>
  <c r="J132" i="17"/>
  <c r="J131" i="17"/>
  <c r="J130" i="17"/>
  <c r="J129" i="17"/>
  <c r="J128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J112" i="17"/>
  <c r="J111" i="17"/>
  <c r="J110" i="17"/>
  <c r="J109" i="17"/>
  <c r="J108" i="17"/>
  <c r="J107" i="17"/>
  <c r="J106" i="17"/>
  <c r="J105" i="17"/>
  <c r="J104" i="17"/>
  <c r="J103" i="17"/>
  <c r="J102" i="17"/>
  <c r="J101" i="17"/>
  <c r="J100" i="17"/>
  <c r="J99" i="17"/>
  <c r="J98" i="17"/>
  <c r="J97" i="17"/>
  <c r="J96" i="17"/>
  <c r="J95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J79" i="17"/>
  <c r="J78" i="17"/>
  <c r="J77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C59" i="17"/>
  <c r="D59" i="17"/>
  <c r="C58" i="17"/>
  <c r="D58" i="17"/>
  <c r="D83" i="17"/>
  <c r="C83" i="17"/>
  <c r="D180" i="17"/>
  <c r="C180" i="17"/>
  <c r="D179" i="17"/>
  <c r="C179" i="17"/>
  <c r="D178" i="17"/>
  <c r="C178" i="17"/>
  <c r="D177" i="17"/>
  <c r="C177" i="17"/>
  <c r="D176" i="17"/>
  <c r="C176" i="17"/>
  <c r="D175" i="17"/>
  <c r="C175" i="17"/>
  <c r="D174" i="17"/>
  <c r="C174" i="17"/>
  <c r="D173" i="17"/>
  <c r="C173" i="17"/>
  <c r="D172" i="17"/>
  <c r="C172" i="17"/>
  <c r="D171" i="17"/>
  <c r="C171" i="17"/>
  <c r="D170" i="17"/>
  <c r="C170" i="17"/>
  <c r="D169" i="17"/>
  <c r="C169" i="17"/>
  <c r="D168" i="17"/>
  <c r="C168" i="17"/>
  <c r="D167" i="17"/>
  <c r="C167" i="17"/>
  <c r="D166" i="17"/>
  <c r="C166" i="17"/>
  <c r="D165" i="17"/>
  <c r="C165" i="17"/>
  <c r="D164" i="17"/>
  <c r="C164" i="17"/>
  <c r="D163" i="17"/>
  <c r="C163" i="17"/>
  <c r="D162" i="17"/>
  <c r="C162" i="17"/>
  <c r="D161" i="17"/>
  <c r="C161" i="17"/>
  <c r="D160" i="17"/>
  <c r="C160" i="17"/>
  <c r="D159" i="17"/>
  <c r="C159" i="17"/>
  <c r="D158" i="17"/>
  <c r="C158" i="17"/>
  <c r="D157" i="17"/>
  <c r="C157" i="17"/>
  <c r="D156" i="17"/>
  <c r="C156" i="17"/>
  <c r="D155" i="17"/>
  <c r="C155" i="17"/>
  <c r="D154" i="17"/>
  <c r="C154" i="17"/>
  <c r="D153" i="17"/>
  <c r="C153" i="17"/>
  <c r="D152" i="17"/>
  <c r="C152" i="17"/>
  <c r="D151" i="17"/>
  <c r="C151" i="17"/>
  <c r="D150" i="17"/>
  <c r="C150" i="17"/>
  <c r="D149" i="17"/>
  <c r="C149" i="17"/>
  <c r="D148" i="17"/>
  <c r="C148" i="17"/>
  <c r="D147" i="17"/>
  <c r="C147" i="17"/>
  <c r="D146" i="17"/>
  <c r="C146" i="17"/>
  <c r="D145" i="17"/>
  <c r="C145" i="17"/>
  <c r="D144" i="17"/>
  <c r="C144" i="17"/>
  <c r="D143" i="17"/>
  <c r="C143" i="17"/>
  <c r="D142" i="17"/>
  <c r="C142" i="17"/>
  <c r="D141" i="17"/>
  <c r="C141" i="17"/>
  <c r="D140" i="17"/>
  <c r="C140" i="17"/>
  <c r="D139" i="17"/>
  <c r="C139" i="17"/>
  <c r="D138" i="17"/>
  <c r="C138" i="17"/>
  <c r="D137" i="17"/>
  <c r="C137" i="17"/>
  <c r="D136" i="17"/>
  <c r="C136" i="17"/>
  <c r="D135" i="17"/>
  <c r="C135" i="17"/>
  <c r="D134" i="17"/>
  <c r="C134" i="17"/>
  <c r="D133" i="17"/>
  <c r="C133" i="17"/>
  <c r="D132" i="17"/>
  <c r="C132" i="17"/>
  <c r="D131" i="17"/>
  <c r="C131" i="17"/>
  <c r="D130" i="17"/>
  <c r="C130" i="17"/>
  <c r="D129" i="17"/>
  <c r="C129" i="17"/>
  <c r="D128" i="17"/>
  <c r="C128" i="17"/>
  <c r="D127" i="17"/>
  <c r="C127" i="17"/>
  <c r="D126" i="17"/>
  <c r="C126" i="17"/>
  <c r="D125" i="17"/>
  <c r="C125" i="17"/>
  <c r="D124" i="17"/>
  <c r="C124" i="17"/>
  <c r="D123" i="17"/>
  <c r="C123" i="17"/>
  <c r="D122" i="17"/>
  <c r="C122" i="17"/>
  <c r="D121" i="17"/>
  <c r="C121" i="17"/>
  <c r="D120" i="17"/>
  <c r="C120" i="17"/>
  <c r="D119" i="17"/>
  <c r="C119" i="17"/>
  <c r="D118" i="17"/>
  <c r="C118" i="17"/>
  <c r="D117" i="17"/>
  <c r="C117" i="17"/>
  <c r="D116" i="17"/>
  <c r="C116" i="17"/>
  <c r="D115" i="17"/>
  <c r="C115" i="17"/>
  <c r="D114" i="17"/>
  <c r="C114" i="17"/>
  <c r="D113" i="17"/>
  <c r="C113" i="17"/>
  <c r="D112" i="17"/>
  <c r="C112" i="17"/>
  <c r="D111" i="17"/>
  <c r="C111" i="17"/>
  <c r="D110" i="17"/>
  <c r="C110" i="17"/>
  <c r="D109" i="17"/>
  <c r="C109" i="17"/>
  <c r="D108" i="17"/>
  <c r="C108" i="17"/>
  <c r="D107" i="17"/>
  <c r="C107" i="17"/>
  <c r="D106" i="17"/>
  <c r="C106" i="17"/>
  <c r="D105" i="17"/>
  <c r="C105" i="17"/>
  <c r="D104" i="17"/>
  <c r="C104" i="17"/>
  <c r="D103" i="17"/>
  <c r="C103" i="17"/>
  <c r="D102" i="17"/>
  <c r="C102" i="17"/>
  <c r="D101" i="17"/>
  <c r="C101" i="17"/>
  <c r="D100" i="17"/>
  <c r="C100" i="17"/>
  <c r="D99" i="17"/>
  <c r="C99" i="17"/>
  <c r="D98" i="17"/>
  <c r="C98" i="17"/>
  <c r="D97" i="17"/>
  <c r="C97" i="17"/>
  <c r="D96" i="17"/>
  <c r="C96" i="17"/>
  <c r="D95" i="17"/>
  <c r="C95" i="17"/>
  <c r="D94" i="17"/>
  <c r="C94" i="17"/>
  <c r="D93" i="17"/>
  <c r="C93" i="17"/>
  <c r="D92" i="17"/>
  <c r="C92" i="17"/>
  <c r="D91" i="17"/>
  <c r="C91" i="17"/>
  <c r="D90" i="17"/>
  <c r="C90" i="17"/>
  <c r="D89" i="17"/>
  <c r="C89" i="17"/>
  <c r="D88" i="17"/>
  <c r="C88" i="17"/>
  <c r="D87" i="17"/>
  <c r="C87" i="17"/>
  <c r="D86" i="17"/>
  <c r="C86" i="17"/>
  <c r="D85" i="17"/>
  <c r="C85" i="17"/>
  <c r="D84" i="17"/>
  <c r="C84" i="17"/>
  <c r="D82" i="17"/>
  <c r="C82" i="17"/>
  <c r="D81" i="17"/>
  <c r="C81" i="17"/>
  <c r="D80" i="17"/>
  <c r="C80" i="17"/>
  <c r="D79" i="17"/>
  <c r="C79" i="17"/>
  <c r="D78" i="17"/>
  <c r="C78" i="17"/>
  <c r="D77" i="17"/>
  <c r="C77" i="17"/>
  <c r="D76" i="17"/>
  <c r="C76" i="17"/>
  <c r="D75" i="17"/>
  <c r="C75" i="17"/>
  <c r="D74" i="17"/>
  <c r="C74" i="17"/>
  <c r="D73" i="17"/>
  <c r="C73" i="17"/>
  <c r="D72" i="17"/>
  <c r="C72" i="17"/>
  <c r="D71" i="17"/>
  <c r="C71" i="17"/>
  <c r="D70" i="17"/>
  <c r="C70" i="17"/>
  <c r="D69" i="17"/>
  <c r="C69" i="17"/>
  <c r="D68" i="17"/>
  <c r="C68" i="17"/>
  <c r="D67" i="17"/>
  <c r="C67" i="17"/>
  <c r="D66" i="17"/>
  <c r="C66" i="17"/>
  <c r="D65" i="17"/>
  <c r="C65" i="17"/>
  <c r="D64" i="17"/>
  <c r="C64" i="17"/>
  <c r="D63" i="17"/>
  <c r="C63" i="17"/>
  <c r="D62" i="17"/>
  <c r="C62" i="17"/>
  <c r="D61" i="17"/>
  <c r="C61" i="17"/>
  <c r="D60" i="17"/>
  <c r="C60" i="17"/>
  <c r="D57" i="17"/>
  <c r="C57" i="17"/>
  <c r="D56" i="17"/>
  <c r="C56" i="17"/>
  <c r="D55" i="17"/>
  <c r="C55" i="17"/>
  <c r="D54" i="17"/>
  <c r="C54" i="17"/>
  <c r="D53" i="17"/>
  <c r="C53" i="17"/>
  <c r="D52" i="17"/>
  <c r="C52" i="17"/>
  <c r="D51" i="17"/>
  <c r="C51" i="17"/>
  <c r="D50" i="17"/>
  <c r="C50" i="17"/>
  <c r="D49" i="17"/>
  <c r="C49" i="17"/>
  <c r="D48" i="17"/>
  <c r="C48" i="17"/>
  <c r="D47" i="17"/>
  <c r="C47" i="17"/>
  <c r="D46" i="17"/>
  <c r="C46" i="17"/>
  <c r="D45" i="17"/>
  <c r="C45" i="17"/>
  <c r="D44" i="17"/>
  <c r="C44" i="17"/>
  <c r="D43" i="17"/>
  <c r="C43" i="17"/>
  <c r="D42" i="17"/>
  <c r="C42" i="17"/>
  <c r="D41" i="17"/>
  <c r="C41" i="17"/>
  <c r="D40" i="17"/>
  <c r="C40" i="17"/>
  <c r="D39" i="17"/>
  <c r="C39" i="17"/>
  <c r="D38" i="17"/>
  <c r="C38" i="17"/>
  <c r="D37" i="17"/>
  <c r="C37" i="17"/>
  <c r="D36" i="17"/>
  <c r="C36" i="17"/>
  <c r="D35" i="17"/>
  <c r="C35" i="17"/>
  <c r="D34" i="17"/>
  <c r="C34" i="17"/>
  <c r="D33" i="17"/>
  <c r="C33" i="17"/>
  <c r="D32" i="17"/>
  <c r="C32" i="17"/>
  <c r="D31" i="17"/>
  <c r="C31" i="17"/>
  <c r="D30" i="17"/>
  <c r="C30" i="17"/>
  <c r="D29" i="17"/>
  <c r="C29" i="17"/>
  <c r="D28" i="17"/>
  <c r="C28" i="17"/>
  <c r="D27" i="17"/>
  <c r="C27" i="17"/>
  <c r="D26" i="17"/>
  <c r="C26" i="17"/>
  <c r="D25" i="17"/>
  <c r="C25" i="17"/>
  <c r="D24" i="17"/>
  <c r="C24" i="17"/>
  <c r="D23" i="17"/>
  <c r="C23" i="17"/>
  <c r="D22" i="17"/>
  <c r="C22" i="17"/>
  <c r="D21" i="17"/>
  <c r="C21" i="17"/>
  <c r="D20" i="17"/>
  <c r="C2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00000000-0006-0000-03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選手データから自動で表示、上書きも可。</t>
        </r>
      </text>
    </comment>
    <comment ref="I21" authorId="1" shapeId="0" xr:uid="{00000000-0006-0000-03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自動で表示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1" authorId="3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sharedStrings.xml><?xml version="1.0" encoding="utf-8"?>
<sst xmlns="http://schemas.openxmlformats.org/spreadsheetml/2006/main" count="374" uniqueCount="171">
  <si>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2"/>
  </si>
  <si>
    <t>●　所属の異なる選手は、同一の用紙に記入しない</t>
    <phoneticPr fontId="2"/>
  </si>
  <si>
    <t>竹下 悠也</t>
    <rPh sb="0" eb="2">
      <t>タケシタ</t>
    </rPh>
    <rPh sb="3" eb="4">
      <t>ユウ</t>
    </rPh>
    <rPh sb="4" eb="5">
      <t>ヤ</t>
    </rPh>
    <phoneticPr fontId="2"/>
  </si>
  <si>
    <t>岸本中</t>
    <rPh sb="0" eb="2">
      <t>キシモト</t>
    </rPh>
    <rPh sb="2" eb="3">
      <t>チュウ</t>
    </rPh>
    <phoneticPr fontId="2"/>
  </si>
  <si>
    <t>伯耆 太郎</t>
    <rPh sb="0" eb="2">
      <t>ホウキ</t>
    </rPh>
    <rPh sb="3" eb="5">
      <t>タロウ</t>
    </rPh>
    <phoneticPr fontId="2"/>
  </si>
  <si>
    <t>ﾎｳｷ ﾀﾛｳ</t>
    <phoneticPr fontId="2"/>
  </si>
  <si>
    <t>伯耆ｸﾗﾌﾞ</t>
    <rPh sb="0" eb="2">
      <t>ホウキ</t>
    </rPh>
    <phoneticPr fontId="2"/>
  </si>
  <si>
    <t>ﾎｳｷｸﾗﾌﾞ</t>
    <phoneticPr fontId="2"/>
  </si>
  <si>
    <r>
      <t>●　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2"/>
  </si>
  <si>
    <t>出場選手データ</t>
    <rPh sb="0" eb="2">
      <t>シュツジョウ</t>
    </rPh>
    <rPh sb="2" eb="4">
      <t>センシュ</t>
    </rPh>
    <phoneticPr fontId="2"/>
  </si>
  <si>
    <t>データで提出</t>
    <rPh sb="4" eb="6">
      <t>テイシュツ</t>
    </rPh>
    <phoneticPr fontId="2"/>
  </si>
  <si>
    <t>大会責任者へ</t>
    <rPh sb="0" eb="2">
      <t>タイカイ</t>
    </rPh>
    <rPh sb="2" eb="4">
      <t>セキニン</t>
    </rPh>
    <rPh sb="4" eb="5">
      <t>シャ</t>
    </rPh>
    <phoneticPr fontId="2"/>
  </si>
  <si>
    <t>※データ提出必須</t>
    <rPh sb="4" eb="6">
      <t>テイシュツ</t>
    </rPh>
    <rPh sb="6" eb="8">
      <t>ヒッス</t>
    </rPh>
    <phoneticPr fontId="2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</si>
  <si>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2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</si>
  <si>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2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</si>
  <si>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2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</si>
  <si>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2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</si>
  <si>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2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</si>
  <si>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2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</si>
  <si>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2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</si>
  <si>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2"/>
  </si>
  <si>
    <t>☆出場選手データについて</t>
    <rPh sb="1" eb="3">
      <t>シュツジョウ</t>
    </rPh>
    <rPh sb="3" eb="5">
      <t>センシュ</t>
    </rPh>
    <phoneticPr fontId="2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</si>
  <si>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</si>
  <si>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</si>
  <si>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2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</si>
  <si>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2"/>
  </si>
  <si>
    <t>全ての大会
書類・データ</t>
    <rPh sb="0" eb="1">
      <t>スベ</t>
    </rPh>
    <rPh sb="3" eb="5">
      <t>タイカイ</t>
    </rPh>
    <rPh sb="6" eb="8">
      <t>ショルイ</t>
    </rPh>
    <phoneticPr fontId="2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</si>
  <si>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2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</si>
  <si>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2"/>
  </si>
  <si>
    <r>
      <t>●　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color indexed="8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2"/>
  </si>
  <si>
    <t>データ作成</t>
    <rPh sb="3" eb="5">
      <t>サクセイ</t>
    </rPh>
    <phoneticPr fontId="18"/>
  </si>
  <si>
    <t xml:space="preserve">中部(倉吉市営陸上競技場)開催大会 </t>
    <rPh sb="0" eb="2">
      <t>チュウブ</t>
    </rPh>
    <rPh sb="3" eb="6">
      <t>クラヨシシ</t>
    </rPh>
    <rPh sb="6" eb="7">
      <t>エイ</t>
    </rPh>
    <rPh sb="7" eb="9">
      <t>リクジョウ</t>
    </rPh>
    <rPh sb="9" eb="11">
      <t>キョウギ</t>
    </rPh>
    <rPh sb="13" eb="15">
      <t>カイサイ</t>
    </rPh>
    <rPh sb="15" eb="17">
      <t>タイカイ</t>
    </rPh>
    <phoneticPr fontId="2"/>
  </si>
  <si>
    <t>中部・郡市陸協主催大会</t>
    <rPh sb="0" eb="2">
      <t>チュウブ</t>
    </rPh>
    <rPh sb="3" eb="5">
      <t>グンシ</t>
    </rPh>
    <rPh sb="5" eb="7">
      <t>リクキョウ</t>
    </rPh>
    <rPh sb="7" eb="9">
      <t>シュサイ</t>
    </rPh>
    <rPh sb="9" eb="11">
      <t>タイカイ</t>
    </rPh>
    <phoneticPr fontId="2"/>
  </si>
  <si>
    <t>☆中部専用様式(一覧表)について</t>
    <rPh sb="1" eb="3">
      <t>チュウブ</t>
    </rPh>
    <rPh sb="3" eb="5">
      <t>センヨウ</t>
    </rPh>
    <rPh sb="5" eb="7">
      <t>ヨウシキ</t>
    </rPh>
    <rPh sb="8" eb="10">
      <t>イチラン</t>
    </rPh>
    <rPh sb="10" eb="11">
      <t>ヒョウ</t>
    </rPh>
    <phoneticPr fontId="2"/>
  </si>
  <si>
    <t>●　データ提出必須</t>
    <phoneticPr fontId="2"/>
  </si>
  <si>
    <t>●　種目申込書には男女は同じ表に記載ください。</t>
    <rPh sb="2" eb="4">
      <t>シュモク</t>
    </rPh>
    <rPh sb="4" eb="7">
      <t>モウシコミショ</t>
    </rPh>
    <rPh sb="9" eb="11">
      <t>ダンジョ</t>
    </rPh>
    <rPh sb="12" eb="13">
      <t>オナ</t>
    </rPh>
    <rPh sb="14" eb="15">
      <t>オモテ</t>
    </rPh>
    <rPh sb="16" eb="18">
      <t>キサイ</t>
    </rPh>
    <phoneticPr fontId="2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</si>
  <si>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</si>
  <si>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8"/>
  </si>
  <si>
    <t>申込責任者</t>
    <rPh sb="0" eb="2">
      <t>モウシコミ</t>
    </rPh>
    <rPh sb="2" eb="5">
      <t>セキニンシャ</t>
    </rPh>
    <phoneticPr fontId="18"/>
  </si>
  <si>
    <t>連絡電話番号</t>
    <rPh sb="0" eb="2">
      <t>レンラク</t>
    </rPh>
    <rPh sb="2" eb="4">
      <t>デンワ</t>
    </rPh>
    <rPh sb="4" eb="6">
      <t>バンゴウ</t>
    </rPh>
    <phoneticPr fontId="18"/>
  </si>
  <si>
    <t>注記</t>
    <rPh sb="0" eb="2">
      <t>チュウキ</t>
    </rPh>
    <phoneticPr fontId="18"/>
  </si>
  <si>
    <t>予想でも結構ですので自己記録を必ず入力して下さい。それにより組分けしますので、よろしくお願いします。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21" eb="22">
      <t>クダ</t>
    </rPh>
    <rPh sb="30" eb="31">
      <t>クミ</t>
    </rPh>
    <rPh sb="31" eb="32">
      <t>ワ</t>
    </rPh>
    <rPh sb="44" eb="45">
      <t>ネガ</t>
    </rPh>
    <phoneticPr fontId="18"/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</si>
  <si>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</si>
  <si>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</si>
  <si>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ナンバーは正確に、出場種目が複数の場合には複数行記入してください。本大会は個票は不要です。</t>
    <rPh sb="5" eb="7">
      <t>セイカク</t>
    </rPh>
    <rPh sb="9" eb="11">
      <t>シュツジョウ</t>
    </rPh>
    <rPh sb="11" eb="13">
      <t>シュモク</t>
    </rPh>
    <rPh sb="14" eb="16">
      <t>フクスウ</t>
    </rPh>
    <rPh sb="17" eb="19">
      <t>バアイ</t>
    </rPh>
    <rPh sb="21" eb="24">
      <t>フクスウギョウ</t>
    </rPh>
    <rPh sb="24" eb="26">
      <t>キニュウ</t>
    </rPh>
    <rPh sb="33" eb="36">
      <t>ホンタイカイ</t>
    </rPh>
    <rPh sb="37" eb="39">
      <t>コヒョウ</t>
    </rPh>
    <rPh sb="40" eb="42">
      <t>フヨウ</t>
    </rPh>
    <phoneticPr fontId="18"/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</si>
  <si>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18"/>
  </si>
  <si>
    <t>右の表を見て、部門と種目のコードを入力すれば部門名と種目名は自動で表示されます。他はコメントを参考下さい。</t>
  </si>
  <si>
    <t>ｺｰﾄﾞ</t>
    <phoneticPr fontId="18"/>
  </si>
  <si>
    <t>部門名</t>
    <rPh sb="0" eb="3">
      <t>ブモンメイ</t>
    </rPh>
    <phoneticPr fontId="18"/>
  </si>
  <si>
    <t>種目名</t>
    <rPh sb="0" eb="2">
      <t>シュモク</t>
    </rPh>
    <rPh sb="2" eb="3">
      <t>メイ</t>
    </rPh>
    <phoneticPr fontId="18"/>
  </si>
  <si>
    <t>組</t>
    <rPh sb="0" eb="1">
      <t>クミ</t>
    </rPh>
    <phoneticPr fontId="18"/>
  </si>
  <si>
    <t>ﾚｰﾝ</t>
    <phoneticPr fontId="18"/>
  </si>
  <si>
    <t>ﾅﾝﾊﾞｰ</t>
    <phoneticPr fontId="18"/>
  </si>
  <si>
    <t>氏名</t>
    <rPh sb="0" eb="2">
      <t>シメイ</t>
    </rPh>
    <phoneticPr fontId="18"/>
  </si>
  <si>
    <t>記録</t>
    <rPh sb="0" eb="2">
      <t>キロク</t>
    </rPh>
    <phoneticPr fontId="18"/>
  </si>
  <si>
    <t>備考</t>
    <rPh sb="0" eb="2">
      <t>ビコウ</t>
    </rPh>
    <phoneticPr fontId="18"/>
  </si>
  <si>
    <t>例</t>
    <rPh sb="0" eb="1">
      <t>レイ</t>
    </rPh>
    <phoneticPr fontId="18"/>
  </si>
  <si>
    <t>倉吉　太郎</t>
    <rPh sb="0" eb="1">
      <t>クラ</t>
    </rPh>
    <rPh sb="1" eb="2">
      <t>ヨシ</t>
    </rPh>
    <rPh sb="3" eb="5">
      <t>タロウ</t>
    </rPh>
    <phoneticPr fontId="18"/>
  </si>
  <si>
    <t>実施部門､種目</t>
    <phoneticPr fontId="18"/>
  </si>
  <si>
    <t>100m</t>
  </si>
  <si>
    <t>中部専用様式</t>
    <rPh sb="0" eb="2">
      <t>チュウブ</t>
    </rPh>
    <rPh sb="2" eb="4">
      <t>センヨウ</t>
    </rPh>
    <rPh sb="4" eb="6">
      <t>ヨウシキ</t>
    </rPh>
    <phoneticPr fontId="2"/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</si>
  <si>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2"/>
  </si>
  <si>
    <t>合計金額</t>
    <phoneticPr fontId="2"/>
  </si>
  <si>
    <t>学年</t>
    <rPh sb="0" eb="1">
      <t>ガク</t>
    </rPh>
    <rPh sb="1" eb="2">
      <t>ネン</t>
    </rPh>
    <phoneticPr fontId="18"/>
  </si>
  <si>
    <t>中部陸上　内田</t>
    <rPh sb="0" eb="2">
      <t>チュウブ</t>
    </rPh>
    <rPh sb="2" eb="4">
      <t>リクジョウ</t>
    </rPh>
    <rPh sb="5" eb="7">
      <t>ウチダ</t>
    </rPh>
    <phoneticPr fontId="18"/>
  </si>
  <si>
    <t>200m</t>
  </si>
  <si>
    <t>400m</t>
  </si>
  <si>
    <t>800m</t>
  </si>
  <si>
    <t>コード</t>
  </si>
  <si>
    <t>部門名</t>
    <rPh sb="0" eb="2">
      <t>ブモン</t>
    </rPh>
    <rPh sb="2" eb="3">
      <t>ナ</t>
    </rPh>
    <phoneticPr fontId="4"/>
  </si>
  <si>
    <t>種目名</t>
    <rPh sb="0" eb="2">
      <t>シュモク</t>
    </rPh>
    <rPh sb="2" eb="3">
      <t>メイ</t>
    </rPh>
    <phoneticPr fontId="4"/>
  </si>
  <si>
    <t>小学男子第1レース</t>
    <rPh sb="0" eb="2">
      <t>ショウガク</t>
    </rPh>
    <rPh sb="2" eb="4">
      <t>ダンシ</t>
    </rPh>
    <rPh sb="4" eb="5">
      <t>ダイ</t>
    </rPh>
    <phoneticPr fontId="4"/>
  </si>
  <si>
    <t>小学女子第1レース</t>
    <rPh sb="0" eb="2">
      <t>ショウガク</t>
    </rPh>
    <rPh sb="4" eb="5">
      <t>ダイ</t>
    </rPh>
    <phoneticPr fontId="4"/>
  </si>
  <si>
    <t>小学男子第2レース</t>
    <rPh sb="0" eb="2">
      <t>ショウガク</t>
    </rPh>
    <rPh sb="2" eb="4">
      <t>ダンシ</t>
    </rPh>
    <rPh sb="4" eb="5">
      <t>ダイ</t>
    </rPh>
    <phoneticPr fontId="4"/>
  </si>
  <si>
    <t>小学女子第2レース</t>
    <rPh sb="0" eb="2">
      <t>ショウガク</t>
    </rPh>
    <rPh sb="4" eb="5">
      <t>ダイ</t>
    </rPh>
    <phoneticPr fontId="4"/>
  </si>
  <si>
    <t>小学男子</t>
    <rPh sb="0" eb="2">
      <t>ショウガク</t>
    </rPh>
    <rPh sb="2" eb="4">
      <t>ダンシ</t>
    </rPh>
    <phoneticPr fontId="4"/>
  </si>
  <si>
    <t>小学女子</t>
    <rPh sb="0" eb="2">
      <t>ショウガク</t>
    </rPh>
    <phoneticPr fontId="4"/>
  </si>
  <si>
    <t>走幅跳</t>
    <rPh sb="0" eb="1">
      <t>ハシ</t>
    </rPh>
    <rPh sb="1" eb="2">
      <t>ハバ</t>
    </rPh>
    <rPh sb="2" eb="3">
      <t>ト</t>
    </rPh>
    <phoneticPr fontId="4"/>
  </si>
  <si>
    <t>中学女子</t>
  </si>
  <si>
    <t>中学男子0.914m</t>
    <rPh sb="1" eb="2">
      <t>ガク</t>
    </rPh>
    <phoneticPr fontId="4"/>
  </si>
  <si>
    <t>110mH</t>
  </si>
  <si>
    <t>中学女子0.762m_8.0m</t>
    <rPh sb="0" eb="2">
      <t>チュウガク</t>
    </rPh>
    <rPh sb="2" eb="4">
      <t>ジョシ</t>
    </rPh>
    <phoneticPr fontId="4"/>
  </si>
  <si>
    <t>100mH</t>
  </si>
  <si>
    <t>走幅跳</t>
  </si>
  <si>
    <t>中学女子2.721kg</t>
  </si>
  <si>
    <t>砲丸投</t>
  </si>
  <si>
    <t>一般高校男子第1レース</t>
    <rPh sb="0" eb="2">
      <t>イッパン</t>
    </rPh>
    <rPh sb="2" eb="4">
      <t>コウコウ</t>
    </rPh>
    <rPh sb="4" eb="6">
      <t>ダンシ</t>
    </rPh>
    <rPh sb="6" eb="7">
      <t>ダイ</t>
    </rPh>
    <phoneticPr fontId="4"/>
  </si>
  <si>
    <t>一般高校男子第2レース</t>
    <rPh sb="2" eb="4">
      <t>コウコウ</t>
    </rPh>
    <rPh sb="4" eb="6">
      <t>ダンシ</t>
    </rPh>
    <rPh sb="6" eb="7">
      <t>ダイ</t>
    </rPh>
    <phoneticPr fontId="4"/>
  </si>
  <si>
    <t>一般高校男子</t>
    <rPh sb="2" eb="4">
      <t>コウコウ</t>
    </rPh>
    <phoneticPr fontId="4"/>
  </si>
  <si>
    <t>一般高校男子1.067ｍ</t>
    <rPh sb="2" eb="4">
      <t>コウコウ</t>
    </rPh>
    <phoneticPr fontId="4"/>
  </si>
  <si>
    <t>高校男子6kg</t>
    <rPh sb="0" eb="2">
      <t>コウコウ</t>
    </rPh>
    <rPh sb="2" eb="4">
      <t>ダンシ</t>
    </rPh>
    <phoneticPr fontId="4"/>
  </si>
  <si>
    <t>砲丸投</t>
    <rPh sb="0" eb="2">
      <t>ホウガン</t>
    </rPh>
    <rPh sb="2" eb="3">
      <t>ナゲ</t>
    </rPh>
    <phoneticPr fontId="4"/>
  </si>
  <si>
    <t>一般高校女子4kg</t>
    <rPh sb="0" eb="2">
      <t>イッパン</t>
    </rPh>
    <rPh sb="2" eb="4">
      <t>コウコウ</t>
    </rPh>
    <phoneticPr fontId="4"/>
  </si>
  <si>
    <t>一般男子7.26kg</t>
    <rPh sb="0" eb="2">
      <t>イッパン</t>
    </rPh>
    <rPh sb="2" eb="4">
      <t>ダンシ</t>
    </rPh>
    <phoneticPr fontId="4"/>
  </si>
  <si>
    <t>高校男子1.75kg</t>
    <rPh sb="0" eb="2">
      <t>コウコウ</t>
    </rPh>
    <rPh sb="2" eb="4">
      <t>ダンシ</t>
    </rPh>
    <phoneticPr fontId="4"/>
  </si>
  <si>
    <t>円盤投</t>
    <rPh sb="0" eb="2">
      <t>エンバン</t>
    </rPh>
    <rPh sb="2" eb="3">
      <t>ナゲ</t>
    </rPh>
    <phoneticPr fontId="4"/>
  </si>
  <si>
    <t>一般高校女子1kg</t>
    <rPh sb="0" eb="2">
      <t>イッパン</t>
    </rPh>
    <rPh sb="2" eb="4">
      <t>コウコウ</t>
    </rPh>
    <phoneticPr fontId="4"/>
  </si>
  <si>
    <t>一般男子2kg</t>
    <rPh sb="0" eb="2">
      <t>イッパン</t>
    </rPh>
    <rPh sb="2" eb="4">
      <t>ダンシ</t>
    </rPh>
    <phoneticPr fontId="4"/>
  </si>
  <si>
    <t>ハンマー投</t>
    <rPh sb="4" eb="5">
      <t>ナ</t>
    </rPh>
    <phoneticPr fontId="4"/>
  </si>
  <si>
    <t>一般高校男子</t>
    <rPh sb="0" eb="2">
      <t>イッパン</t>
    </rPh>
    <rPh sb="2" eb="4">
      <t>コウコウ</t>
    </rPh>
    <rPh sb="4" eb="6">
      <t>ダンシ</t>
    </rPh>
    <phoneticPr fontId="4"/>
  </si>
  <si>
    <t>やり投</t>
    <rPh sb="2" eb="3">
      <t>ナ</t>
    </rPh>
    <phoneticPr fontId="4"/>
  </si>
  <si>
    <t>一般高校女子</t>
    <rPh sb="0" eb="2">
      <t>イッパン</t>
    </rPh>
    <rPh sb="2" eb="4">
      <t>コウコウ</t>
    </rPh>
    <phoneticPr fontId="4"/>
  </si>
  <si>
    <t>一般高校女子第1レース</t>
    <rPh sb="2" eb="4">
      <t>コウコウ</t>
    </rPh>
    <rPh sb="4" eb="6">
      <t>ジョシ</t>
    </rPh>
    <rPh sb="6" eb="7">
      <t>ダイ</t>
    </rPh>
    <phoneticPr fontId="4"/>
  </si>
  <si>
    <t>一般高校女子第2レース</t>
    <rPh sb="2" eb="4">
      <t>コウコウ</t>
    </rPh>
    <rPh sb="4" eb="6">
      <t>ジョシ</t>
    </rPh>
    <rPh sb="6" eb="7">
      <t>ダイ</t>
    </rPh>
    <phoneticPr fontId="4"/>
  </si>
  <si>
    <t>一般高校女子</t>
    <rPh sb="3" eb="4">
      <t>コウ</t>
    </rPh>
    <rPh sb="4" eb="6">
      <t>ジョシ</t>
    </rPh>
    <phoneticPr fontId="4"/>
  </si>
  <si>
    <t>一般高校女子0.838m</t>
    <rPh sb="2" eb="4">
      <t>コウコウ</t>
    </rPh>
    <rPh sb="4" eb="6">
      <t>ジョシ</t>
    </rPh>
    <phoneticPr fontId="4"/>
  </si>
  <si>
    <t>一般高校女子</t>
    <rPh sb="2" eb="4">
      <t>コウコウ</t>
    </rPh>
    <rPh sb="4" eb="6">
      <t>ジョシ</t>
    </rPh>
    <phoneticPr fontId="4"/>
  </si>
  <si>
    <t>100mの第1レース、第2レース両方に出場する者は、両方に申し込みしてください。</t>
    <rPh sb="5" eb="6">
      <t>ダイ</t>
    </rPh>
    <rPh sb="11" eb="12">
      <t>ダイ</t>
    </rPh>
    <rPh sb="16" eb="18">
      <t>リョウホウ</t>
    </rPh>
    <rPh sb="19" eb="21">
      <t>シュツジョウ</t>
    </rPh>
    <rPh sb="23" eb="24">
      <t>シャ</t>
    </rPh>
    <rPh sb="26" eb="28">
      <t>リョウホウ</t>
    </rPh>
    <rPh sb="29" eb="30">
      <t>モウ</t>
    </rPh>
    <rPh sb="31" eb="32">
      <t>コ</t>
    </rPh>
    <phoneticPr fontId="18"/>
  </si>
  <si>
    <t>中学1年男子第1レース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</si>
  <si>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中学1年男子第2レース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</si>
  <si>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中学2年男子第1レース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</si>
  <si>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中学2年男子第2レース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</si>
  <si>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中学3年男子第1レース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</si>
  <si>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中学3年男子第2レース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</si>
  <si>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中学男子</t>
    <rPh sb="0" eb="2">
      <t>チュウガク</t>
    </rPh>
    <rPh sb="2" eb="4">
      <t>ダンシ</t>
    </rPh>
    <phoneticPr fontId="2"/>
  </si>
  <si>
    <t>中学1年男子</t>
    <rPh sb="0" eb="2">
      <t>チュウガク</t>
    </rPh>
    <rPh sb="3" eb="4">
      <t>ネン</t>
    </rPh>
    <rPh sb="4" eb="6">
      <t>ダンシ</t>
    </rPh>
    <phoneticPr fontId="2"/>
  </si>
  <si>
    <t>中学男子</t>
    <rPh sb="0" eb="4">
      <t>チュウガクダンシ</t>
    </rPh>
    <phoneticPr fontId="2"/>
  </si>
  <si>
    <t>走幅跳</t>
    <rPh sb="0" eb="1">
      <t>ハシ</t>
    </rPh>
    <rPh sb="1" eb="2">
      <t>ハバ</t>
    </rPh>
    <rPh sb="2" eb="3">
      <t>ト</t>
    </rPh>
    <phoneticPr fontId="2"/>
  </si>
  <si>
    <t>中学男子5kg</t>
    <rPh sb="0" eb="4">
      <t>チュウガクダンシ</t>
    </rPh>
    <phoneticPr fontId="2"/>
  </si>
  <si>
    <t>砲丸投</t>
    <rPh sb="0" eb="2">
      <t>ホウガン</t>
    </rPh>
    <rPh sb="2" eb="3">
      <t>ナ</t>
    </rPh>
    <phoneticPr fontId="2"/>
  </si>
  <si>
    <t>中学男子1.5kg</t>
    <rPh sb="0" eb="4">
      <t>チュウガクダンシ</t>
    </rPh>
    <phoneticPr fontId="2"/>
  </si>
  <si>
    <t>高校1年男子</t>
    <rPh sb="0" eb="2">
      <t>コウコウ</t>
    </rPh>
    <rPh sb="3" eb="4">
      <t>ネン</t>
    </rPh>
    <phoneticPr fontId="4"/>
  </si>
  <si>
    <t>一般高校男子0.99ｍ</t>
    <rPh sb="2" eb="4">
      <t>コウコウ</t>
    </rPh>
    <phoneticPr fontId="4"/>
  </si>
  <si>
    <t>選手データ提出用ファイル Ver0.7</t>
    <rPh sb="5" eb="8">
      <t>テイシュツヨウ</t>
    </rPh>
    <phoneticPr fontId="2"/>
  </si>
  <si>
    <t>1000m</t>
    <phoneticPr fontId="37"/>
  </si>
  <si>
    <t>800m</t>
    <phoneticPr fontId="37"/>
  </si>
  <si>
    <t>1500m</t>
    <phoneticPr fontId="37"/>
  </si>
  <si>
    <t>中学共男子</t>
    <rPh sb="0" eb="2">
      <t>チュウガク</t>
    </rPh>
    <rPh sb="2" eb="3">
      <t>キョウ</t>
    </rPh>
    <rPh sb="3" eb="5">
      <t>ダンシ</t>
    </rPh>
    <phoneticPr fontId="37"/>
  </si>
  <si>
    <t>3000m</t>
    <phoneticPr fontId="37"/>
  </si>
  <si>
    <t>走高跳</t>
    <rPh sb="0" eb="1">
      <t>ハシ</t>
    </rPh>
    <rPh sb="1" eb="3">
      <t>タカト</t>
    </rPh>
    <phoneticPr fontId="37"/>
  </si>
  <si>
    <t>円盤投</t>
    <rPh sb="0" eb="2">
      <t>エンバン</t>
    </rPh>
    <rPh sb="2" eb="3">
      <t>ナ</t>
    </rPh>
    <phoneticPr fontId="37"/>
  </si>
  <si>
    <t>ジャベリックスロー</t>
    <phoneticPr fontId="37"/>
  </si>
  <si>
    <t>5000m</t>
    <phoneticPr fontId="37"/>
  </si>
  <si>
    <t>400mH</t>
    <phoneticPr fontId="37"/>
  </si>
  <si>
    <t>走高跳</t>
    <rPh sb="0" eb="1">
      <t>ハシ</t>
    </rPh>
    <rPh sb="1" eb="2">
      <t>タカ</t>
    </rPh>
    <rPh sb="2" eb="3">
      <t>ト</t>
    </rPh>
    <phoneticPr fontId="37"/>
  </si>
  <si>
    <t>三段跳</t>
    <rPh sb="0" eb="1">
      <t>サン</t>
    </rPh>
    <rPh sb="1" eb="2">
      <t>ダン</t>
    </rPh>
    <rPh sb="2" eb="3">
      <t>ト</t>
    </rPh>
    <phoneticPr fontId="37"/>
  </si>
  <si>
    <t>中学1年女子第1レース</t>
    <rPh sb="3" eb="4">
      <t>ネン</t>
    </rPh>
    <phoneticPr fontId="37"/>
  </si>
  <si>
    <t>中学1年女子第2レース</t>
    <rPh sb="3" eb="4">
      <t>ネン</t>
    </rPh>
    <phoneticPr fontId="37"/>
  </si>
  <si>
    <t>中学2年女子第1レース</t>
    <rPh sb="3" eb="4">
      <t>ネン</t>
    </rPh>
    <phoneticPr fontId="37"/>
  </si>
  <si>
    <t>中学2年女子第2レース</t>
    <rPh sb="3" eb="4">
      <t>ネン</t>
    </rPh>
    <phoneticPr fontId="37"/>
  </si>
  <si>
    <t>中学3年女子第1レース</t>
    <rPh sb="3" eb="4">
      <t>ネン</t>
    </rPh>
    <phoneticPr fontId="37"/>
  </si>
  <si>
    <t>中学3年女子第2レース</t>
    <rPh sb="3" eb="4">
      <t>ネン</t>
    </rPh>
    <phoneticPr fontId="37"/>
  </si>
  <si>
    <t>中学女子</t>
    <rPh sb="0" eb="2">
      <t>チュウガク</t>
    </rPh>
    <rPh sb="2" eb="4">
      <t>ジョシ</t>
    </rPh>
    <phoneticPr fontId="37"/>
  </si>
  <si>
    <t>中学女子1.0kg</t>
    <phoneticPr fontId="37"/>
  </si>
  <si>
    <t>高校女子0.762m_8.5m</t>
    <rPh sb="0" eb="2">
      <t>コウコウ</t>
    </rPh>
    <rPh sb="2" eb="4">
      <t>ジョシ</t>
    </rPh>
    <phoneticPr fontId="37"/>
  </si>
  <si>
    <t>100mH</t>
    <phoneticPr fontId="37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</si>
  <si>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38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</si>
  <si>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8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</si>
  <si>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8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</si>
  <si>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8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</si>
  <si>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8"/>
  </si>
  <si>
    <t>01320-1-106485　</t>
    <phoneticPr fontId="38"/>
  </si>
  <si>
    <t>※振込料送信者負担</t>
    <rPh sb="1" eb="4">
      <t>フリコミリョウ</t>
    </rPh>
    <rPh sb="4" eb="7">
      <t>ソウシンシャ</t>
    </rPh>
    <rPh sb="7" eb="9">
      <t>フタン</t>
    </rPh>
    <phoneticPr fontId="38"/>
  </si>
  <si>
    <t>男子</t>
    <phoneticPr fontId="4"/>
  </si>
  <si>
    <t>棒高跳</t>
    <phoneticPr fontId="4"/>
  </si>
  <si>
    <t>女子</t>
    <rPh sb="0" eb="2">
      <t>ジョシ</t>
    </rPh>
    <phoneticPr fontId="4"/>
  </si>
  <si>
    <t>棒高跳</t>
    <rPh sb="0" eb="3">
      <t>ボウタカト</t>
    </rPh>
    <phoneticPr fontId="37"/>
  </si>
  <si>
    <t>高校個人種目参加数（1種目）</t>
    <rPh sb="0" eb="2">
      <t>コウコウ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8"/>
  </si>
  <si>
    <t>中学個人種目参加数（1種目）</t>
    <rPh sb="0" eb="2">
      <t>チュウガク</t>
    </rPh>
    <rPh sb="2" eb="4">
      <t>コジン</t>
    </rPh>
    <rPh sb="4" eb="6">
      <t>シュモク</t>
    </rPh>
    <rPh sb="6" eb="9">
      <t>サンカスウ</t>
    </rPh>
    <phoneticPr fontId="18"/>
  </si>
  <si>
    <t>小学個人種目参加数（1種目）</t>
    <rPh sb="0" eb="2">
      <t>ショウガク</t>
    </rPh>
    <rPh sb="2" eb="4">
      <t>コジン</t>
    </rPh>
    <rPh sb="4" eb="6">
      <t>シュモク</t>
    </rPh>
    <rPh sb="6" eb="9">
      <t>サンカスウ</t>
    </rPh>
    <phoneticPr fontId="18"/>
  </si>
  <si>
    <t>一般個人種目参加数（1種目）</t>
    <rPh sb="0" eb="2">
      <t>イッパン</t>
    </rPh>
    <rPh sb="2" eb="6">
      <t>コジンシュモク</t>
    </rPh>
    <rPh sb="6" eb="8">
      <t>サンカ</t>
    </rPh>
    <rPh sb="8" eb="9">
      <t>スウ</t>
    </rPh>
    <phoneticPr fontId="18"/>
  </si>
  <si>
    <t>一般個人種目参加数（2種目～）</t>
    <rPh sb="0" eb="2">
      <t>イッパン</t>
    </rPh>
    <rPh sb="2" eb="6">
      <t>コジンシュモク</t>
    </rPh>
    <rPh sb="6" eb="9">
      <t>サンカスウ</t>
    </rPh>
    <rPh sb="11" eb="13">
      <t>シュモク</t>
    </rPh>
    <phoneticPr fontId="18"/>
  </si>
  <si>
    <t>高校個人種目参加数（2種目～）</t>
    <rPh sb="0" eb="2">
      <t>コウコウ</t>
    </rPh>
    <rPh sb="2" eb="4">
      <t>コジン</t>
    </rPh>
    <rPh sb="4" eb="6">
      <t>シュモク</t>
    </rPh>
    <rPh sb="6" eb="9">
      <t>サンカスウ</t>
    </rPh>
    <phoneticPr fontId="18"/>
  </si>
  <si>
    <t>中学個人種目参加数（2種目～）</t>
    <rPh sb="0" eb="2">
      <t>チュウガク</t>
    </rPh>
    <rPh sb="2" eb="4">
      <t>コジン</t>
    </rPh>
    <rPh sb="4" eb="6">
      <t>シュモク</t>
    </rPh>
    <rPh sb="6" eb="9">
      <t>サンカスウ</t>
    </rPh>
    <phoneticPr fontId="18"/>
  </si>
  <si>
    <t>小学個人種目参加数（2種目～）</t>
    <rPh sb="0" eb="2">
      <t>ショウガク</t>
    </rPh>
    <rPh sb="2" eb="4">
      <t>コジン</t>
    </rPh>
    <rPh sb="4" eb="6">
      <t>シュモク</t>
    </rPh>
    <rPh sb="6" eb="9">
      <t>サンカスウ</t>
    </rPh>
    <phoneticPr fontId="18"/>
  </si>
  <si>
    <t>2023年第62回記録会　中部地区(4/29)申込書(倉吉市営陸上競技場）</t>
    <rPh sb="4" eb="5">
      <t>ネン</t>
    </rPh>
    <rPh sb="5" eb="6">
      <t>ダイ</t>
    </rPh>
    <rPh sb="8" eb="9">
      <t>カイ</t>
    </rPh>
    <rPh sb="9" eb="11">
      <t>キロク</t>
    </rPh>
    <rPh sb="11" eb="12">
      <t>カイ</t>
    </rPh>
    <rPh sb="13" eb="15">
      <t>チュウブ</t>
    </rPh>
    <rPh sb="15" eb="17">
      <t>チク</t>
    </rPh>
    <rPh sb="23" eb="26">
      <t>モウシコミショ</t>
    </rPh>
    <rPh sb="27" eb="29">
      <t>クラヨシ</t>
    </rPh>
    <rPh sb="29" eb="30">
      <t>シ</t>
    </rPh>
    <rPh sb="30" eb="31">
      <t>エイ</t>
    </rPh>
    <rPh sb="31" eb="33">
      <t>リクジョウ</t>
    </rPh>
    <rPh sb="33" eb="36">
      <t>キョウギジョウ</t>
    </rPh>
    <phoneticPr fontId="18"/>
  </si>
  <si>
    <t>2023/4/1改訂</t>
    <rPh sb="8" eb="10">
      <t>カイテイ</t>
    </rPh>
    <phoneticPr fontId="2"/>
  </si>
  <si>
    <t>棒高跳</t>
    <rPh sb="0" eb="3">
      <t>ボウタカト</t>
    </rPh>
    <phoneticPr fontId="2"/>
  </si>
  <si>
    <t>棒高跳</t>
    <rPh sb="0" eb="3">
      <t>ボウタカト</t>
    </rPh>
    <phoneticPr fontId="18"/>
  </si>
  <si>
    <t>●　小学・中学・高校・一般用様式は、登録ナンバーを入力すれば、出場選手データから氏名を自動表示します。</t>
    <rPh sb="2" eb="4">
      <t>ショウガク</t>
    </rPh>
    <rPh sb="5" eb="7">
      <t>チュウガク</t>
    </rPh>
    <rPh sb="8" eb="10">
      <t>コウコウ</t>
    </rPh>
    <rPh sb="11" eb="13">
      <t>イッパン</t>
    </rPh>
    <rPh sb="13" eb="14">
      <t>ヨウ</t>
    </rPh>
    <rPh sb="14" eb="16">
      <t>ヨウシキ</t>
    </rPh>
    <rPh sb="18" eb="20">
      <t>トウロク</t>
    </rPh>
    <rPh sb="25" eb="27">
      <t>ニュウリョク</t>
    </rPh>
    <rPh sb="31" eb="33">
      <t>シュツジョウ</t>
    </rPh>
    <rPh sb="33" eb="35">
      <t>センシュ</t>
    </rPh>
    <rPh sb="40" eb="42">
      <t>シメイ</t>
    </rPh>
    <rPh sb="43" eb="45">
      <t>ジドウ</t>
    </rPh>
    <rPh sb="45" eb="47">
      <t>ヒョウジ</t>
    </rPh>
    <phoneticPr fontId="2"/>
  </si>
  <si>
    <t>●　氏名、学年は直接入力することもできますので、上書きしてください。</t>
    <rPh sb="2" eb="4">
      <t>シメイ</t>
    </rPh>
    <rPh sb="5" eb="7">
      <t>ガクネン</t>
    </rPh>
    <rPh sb="8" eb="10">
      <t>チョクセツ</t>
    </rPh>
    <rPh sb="10" eb="12">
      <t>ニュウリョク</t>
    </rPh>
    <rPh sb="24" eb="26">
      <t>ウワガ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</si>
</sst>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General&quot;円/1種目&quot;"/>
  </numFmts>
  <fonts count="4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" fillId="0" borderId="0"/>
  </cellStyleXfs>
  <cellXfs count="13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3" fillId="0" borderId="0" xfId="4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3" fillId="0" borderId="0" xfId="5"/>
    <xf numFmtId="0" fontId="26" fillId="0" borderId="0" xfId="5" applyFont="1"/>
    <xf numFmtId="0" fontId="3" fillId="2" borderId="0" xfId="5" applyFill="1" applyAlignment="1" applyProtection="1">
      <alignment vertical="center"/>
      <protection locked="0"/>
    </xf>
    <xf numFmtId="0" fontId="3" fillId="0" borderId="0" xfId="5" applyAlignment="1">
      <alignment vertical="center" shrinkToFit="1"/>
    </xf>
    <xf numFmtId="0" fontId="3" fillId="0" borderId="1" xfId="5" applyBorder="1" applyAlignment="1">
      <alignment horizontal="center" vertical="center" shrinkToFit="1"/>
    </xf>
    <xf numFmtId="0" fontId="3" fillId="0" borderId="7" xfId="5" applyBorder="1"/>
    <xf numFmtId="0" fontId="3" fillId="2" borderId="1" xfId="5" applyFill="1" applyBorder="1" applyAlignment="1" applyProtection="1">
      <alignment vertical="center"/>
      <protection locked="0"/>
    </xf>
    <xf numFmtId="0" fontId="3" fillId="0" borderId="0" xfId="5" applyAlignment="1" applyProtection="1">
      <alignment vertical="center"/>
      <protection locked="0"/>
    </xf>
    <xf numFmtId="0" fontId="34" fillId="0" borderId="0" xfId="5" applyFont="1"/>
    <xf numFmtId="0" fontId="28" fillId="0" borderId="0" xfId="1" applyAlignment="1" applyProtection="1"/>
    <xf numFmtId="0" fontId="28" fillId="0" borderId="0" xfId="1" applyBorder="1" applyAlignment="1" applyProtection="1"/>
    <xf numFmtId="0" fontId="3" fillId="0" borderId="8" xfId="5" applyBorder="1" applyAlignment="1">
      <alignment vertical="center" shrinkToFit="1"/>
    </xf>
    <xf numFmtId="0" fontId="3" fillId="0" borderId="9" xfId="5" applyBorder="1" applyAlignment="1">
      <alignment horizontal="center" shrinkToFit="1"/>
    </xf>
    <xf numFmtId="0" fontId="34" fillId="0" borderId="9" xfId="5" applyFont="1" applyBorder="1" applyAlignment="1">
      <alignment horizontal="center" shrinkToFit="1"/>
    </xf>
    <xf numFmtId="0" fontId="3" fillId="0" borderId="0" xfId="5" applyAlignment="1">
      <alignment shrinkToFit="1"/>
    </xf>
    <xf numFmtId="0" fontId="29" fillId="0" borderId="0" xfId="5" applyFont="1"/>
    <xf numFmtId="0" fontId="29" fillId="0" borderId="0" xfId="5" applyFont="1" applyAlignment="1">
      <alignment horizontal="center" vertical="center" shrinkToFit="1"/>
    </xf>
    <xf numFmtId="0" fontId="3" fillId="3" borderId="11" xfId="5" applyFill="1" applyBorder="1" applyAlignment="1" applyProtection="1">
      <alignment vertical="center" shrinkToFit="1"/>
      <protection locked="0"/>
    </xf>
    <xf numFmtId="0" fontId="3" fillId="0" borderId="1" xfId="5" applyBorder="1" applyAlignment="1" applyProtection="1">
      <alignment horizontal="center" vertical="center" shrinkToFit="1"/>
      <protection locked="0"/>
    </xf>
    <xf numFmtId="0" fontId="3" fillId="3" borderId="1" xfId="5" applyFill="1" applyBorder="1" applyAlignment="1" applyProtection="1">
      <alignment horizontal="center" vertical="center" shrinkToFit="1"/>
      <protection locked="0"/>
    </xf>
    <xf numFmtId="176" fontId="3" fillId="3" borderId="1" xfId="5" applyNumberFormat="1" applyFill="1" applyBorder="1" applyAlignment="1" applyProtection="1">
      <alignment horizontal="center" vertical="center" shrinkToFit="1"/>
      <protection locked="0"/>
    </xf>
    <xf numFmtId="0" fontId="3" fillId="0" borderId="12" xfId="5" applyBorder="1" applyAlignment="1" applyProtection="1">
      <alignment shrinkToFit="1"/>
      <protection locked="0"/>
    </xf>
    <xf numFmtId="0" fontId="3" fillId="0" borderId="0" xfId="5" applyAlignment="1" applyProtection="1">
      <alignment shrinkToFit="1"/>
      <protection locked="0"/>
    </xf>
    <xf numFmtId="0" fontId="3" fillId="0" borderId="1" xfId="5" applyBorder="1" applyAlignment="1">
      <alignment horizontal="center" shrinkToFit="1"/>
    </xf>
    <xf numFmtId="0" fontId="3" fillId="0" borderId="0" xfId="2">
      <alignment vertical="center"/>
    </xf>
    <xf numFmtId="0" fontId="3" fillId="3" borderId="13" xfId="5" applyFill="1" applyBorder="1" applyAlignment="1" applyProtection="1">
      <alignment vertical="center" shrinkToFit="1"/>
      <protection locked="0"/>
    </xf>
    <xf numFmtId="0" fontId="3" fillId="0" borderId="14" xfId="5" applyBorder="1" applyAlignment="1">
      <alignment horizontal="center" vertical="center" shrinkToFit="1"/>
    </xf>
    <xf numFmtId="0" fontId="3" fillId="0" borderId="14" xfId="5" applyBorder="1" applyAlignment="1" applyProtection="1">
      <alignment horizontal="center" vertical="center" shrinkToFit="1"/>
      <protection locked="0"/>
    </xf>
    <xf numFmtId="0" fontId="3" fillId="3" borderId="14" xfId="5" applyFill="1" applyBorder="1" applyAlignment="1" applyProtection="1">
      <alignment horizontal="center" vertical="center" shrinkToFit="1"/>
      <protection locked="0"/>
    </xf>
    <xf numFmtId="176" fontId="3" fillId="3" borderId="14" xfId="5" applyNumberFormat="1" applyFill="1" applyBorder="1" applyAlignment="1" applyProtection="1">
      <alignment horizontal="center" vertical="center" shrinkToFit="1"/>
      <protection locked="0"/>
    </xf>
    <xf numFmtId="0" fontId="3" fillId="0" borderId="15" xfId="5" applyBorder="1" applyAlignment="1" applyProtection="1">
      <alignment shrinkToFit="1"/>
      <protection locked="0"/>
    </xf>
    <xf numFmtId="0" fontId="3" fillId="3" borderId="16" xfId="5" applyFill="1" applyBorder="1" applyAlignment="1" applyProtection="1">
      <alignment vertical="center" shrinkToFit="1"/>
      <protection locked="0"/>
    </xf>
    <xf numFmtId="0" fontId="3" fillId="0" borderId="17" xfId="5" applyBorder="1" applyAlignment="1">
      <alignment horizontal="center" vertical="center" shrinkToFit="1"/>
    </xf>
    <xf numFmtId="0" fontId="3" fillId="0" borderId="17" xfId="5" applyBorder="1" applyAlignment="1" applyProtection="1">
      <alignment horizontal="center" vertical="center" shrinkToFit="1"/>
      <protection locked="0"/>
    </xf>
    <xf numFmtId="0" fontId="3" fillId="3" borderId="17" xfId="5" applyFill="1" applyBorder="1" applyAlignment="1" applyProtection="1">
      <alignment horizontal="center" vertical="center" shrinkToFit="1"/>
      <protection locked="0"/>
    </xf>
    <xf numFmtId="176" fontId="3" fillId="3" borderId="17" xfId="5" applyNumberFormat="1" applyFill="1" applyBorder="1" applyAlignment="1" applyProtection="1">
      <alignment horizontal="center" vertical="center" shrinkToFit="1"/>
      <protection locked="0"/>
    </xf>
    <xf numFmtId="0" fontId="3" fillId="0" borderId="18" xfId="5" applyBorder="1" applyAlignment="1" applyProtection="1">
      <alignment shrinkToFit="1"/>
      <protection locked="0"/>
    </xf>
    <xf numFmtId="0" fontId="32" fillId="0" borderId="0" xfId="0" applyFont="1">
      <alignment vertical="center"/>
    </xf>
    <xf numFmtId="0" fontId="3" fillId="3" borderId="19" xfId="5" applyFill="1" applyBorder="1" applyAlignment="1" applyProtection="1">
      <alignment vertical="center" shrinkToFit="1"/>
      <protection locked="0"/>
    </xf>
    <xf numFmtId="0" fontId="3" fillId="0" borderId="20" xfId="5" applyBorder="1" applyAlignment="1">
      <alignment horizontal="center" vertical="center" shrinkToFit="1"/>
    </xf>
    <xf numFmtId="0" fontId="3" fillId="0" borderId="20" xfId="5" applyBorder="1" applyAlignment="1" applyProtection="1">
      <alignment horizontal="center" vertical="center" shrinkToFit="1"/>
      <protection locked="0"/>
    </xf>
    <xf numFmtId="0" fontId="3" fillId="3" borderId="20" xfId="5" applyFill="1" applyBorder="1" applyAlignment="1" applyProtection="1">
      <alignment horizontal="center" vertical="center" shrinkToFit="1"/>
      <protection locked="0"/>
    </xf>
    <xf numFmtId="176" fontId="3" fillId="3" borderId="20" xfId="5" applyNumberFormat="1" applyFill="1" applyBorder="1" applyAlignment="1" applyProtection="1">
      <alignment horizontal="center" vertical="center" shrinkToFit="1"/>
      <protection locked="0"/>
    </xf>
    <xf numFmtId="0" fontId="3" fillId="0" borderId="21" xfId="5" applyBorder="1" applyAlignment="1" applyProtection="1">
      <alignment shrinkToFit="1"/>
      <protection locked="0"/>
    </xf>
    <xf numFmtId="0" fontId="29" fillId="0" borderId="23" xfId="5" applyFont="1" applyBorder="1" applyAlignment="1">
      <alignment horizontal="center" vertical="center" shrinkToFit="1"/>
    </xf>
    <xf numFmtId="0" fontId="30" fillId="0" borderId="23" xfId="5" applyFont="1" applyBorder="1" applyAlignment="1">
      <alignment horizontal="center" vertical="center" shrinkToFit="1"/>
    </xf>
    <xf numFmtId="176" fontId="29" fillId="0" borderId="23" xfId="5" applyNumberFormat="1" applyFont="1" applyBorder="1" applyAlignment="1">
      <alignment horizontal="center" vertical="center" shrinkToFit="1"/>
    </xf>
    <xf numFmtId="0" fontId="3" fillId="0" borderId="24" xfId="5" applyBorder="1" applyAlignment="1">
      <alignment shrinkToFit="1"/>
    </xf>
    <xf numFmtId="177" fontId="33" fillId="0" borderId="0" xfId="5" applyNumberFormat="1" applyFont="1"/>
    <xf numFmtId="3" fontId="3" fillId="0" borderId="1" xfId="5" applyNumberFormat="1" applyBorder="1"/>
    <xf numFmtId="0" fontId="3" fillId="0" borderId="0" xfId="5" applyAlignment="1">
      <alignment horizontal="center" vertical="center" shrinkToFit="1"/>
    </xf>
    <xf numFmtId="0" fontId="34" fillId="0" borderId="0" xfId="5" applyFont="1" applyAlignment="1">
      <alignment horizontal="center" shrinkToFit="1"/>
    </xf>
    <xf numFmtId="0" fontId="3" fillId="0" borderId="0" xfId="5" applyAlignment="1">
      <alignment horizontal="center" shrinkToFit="1"/>
    </xf>
    <xf numFmtId="0" fontId="15" fillId="0" borderId="0" xfId="0" applyFont="1">
      <alignment vertical="center"/>
    </xf>
    <xf numFmtId="0" fontId="24" fillId="0" borderId="0" xfId="0" applyFont="1">
      <alignment vertical="center"/>
    </xf>
    <xf numFmtId="0" fontId="12" fillId="0" borderId="0" xfId="0" applyFont="1">
      <alignment vertical="center"/>
    </xf>
    <xf numFmtId="0" fontId="3" fillId="0" borderId="1" xfId="5" applyBorder="1" applyAlignment="1">
      <alignment shrinkToFit="1"/>
    </xf>
    <xf numFmtId="0" fontId="1" fillId="3" borderId="20" xfId="5" applyFont="1" applyFill="1" applyBorder="1" applyAlignment="1" applyProtection="1">
      <alignment horizontal="center" vertical="center" shrinkToFit="1"/>
      <protection locked="0"/>
    </xf>
    <xf numFmtId="0" fontId="1" fillId="3" borderId="1" xfId="5" applyFont="1" applyFill="1" applyBorder="1" applyAlignment="1" applyProtection="1">
      <alignment horizontal="center" vertical="center" shrinkToFit="1"/>
      <protection locked="0"/>
    </xf>
    <xf numFmtId="0" fontId="3" fillId="0" borderId="0" xfId="5" applyAlignment="1">
      <alignment horizontal="center"/>
    </xf>
    <xf numFmtId="0" fontId="1" fillId="0" borderId="0" xfId="5" applyFont="1" applyAlignment="1">
      <alignment horizontal="center" shrinkToFit="1"/>
    </xf>
    <xf numFmtId="0" fontId="3" fillId="0" borderId="0" xfId="2" applyAlignment="1">
      <alignment vertical="center" shrinkToFit="1"/>
    </xf>
    <xf numFmtId="0" fontId="40" fillId="0" borderId="1" xfId="5" applyFont="1" applyBorder="1" applyAlignment="1">
      <alignment horizontal="center" vertical="center" shrinkToFit="1"/>
    </xf>
    <xf numFmtId="0" fontId="34" fillId="0" borderId="0" xfId="5" applyFont="1" applyAlignment="1">
      <alignment shrinkToFit="1"/>
    </xf>
    <xf numFmtId="0" fontId="40" fillId="0" borderId="1" xfId="5" applyFont="1" applyBorder="1" applyAlignment="1">
      <alignment shrinkToFit="1"/>
    </xf>
    <xf numFmtId="0" fontId="3" fillId="0" borderId="1" xfId="2" applyBorder="1" applyAlignment="1">
      <alignment vertical="center" shrinkToFit="1"/>
    </xf>
    <xf numFmtId="0" fontId="44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6" fillId="0" borderId="2" xfId="0" applyFont="1" applyBorder="1">
      <alignment vertical="center"/>
    </xf>
    <xf numFmtId="0" fontId="47" fillId="0" borderId="0" xfId="0" applyFont="1" applyAlignment="1">
      <alignment horizontal="center" vertical="center" wrapText="1"/>
    </xf>
    <xf numFmtId="0" fontId="3" fillId="0" borderId="10" xfId="5" applyBorder="1" applyAlignment="1">
      <alignment horizontal="center" shrinkToFit="1"/>
    </xf>
    <xf numFmtId="0" fontId="29" fillId="0" borderId="22" xfId="5" applyFont="1" applyBorder="1" applyAlignment="1">
      <alignment horizontal="center" vertical="center" shrinkToFit="1"/>
    </xf>
    <xf numFmtId="0" fontId="9" fillId="0" borderId="20" xfId="5" applyFont="1" applyBorder="1" applyAlignment="1" applyProtection="1">
      <alignment horizontal="center" vertical="center" shrinkToFit="1"/>
      <protection locked="0"/>
    </xf>
    <xf numFmtId="0" fontId="9" fillId="0" borderId="1" xfId="5" applyFont="1" applyBorder="1" applyAlignment="1" applyProtection="1">
      <alignment horizontal="center" vertical="center" shrinkToFit="1"/>
      <protection locked="0"/>
    </xf>
    <xf numFmtId="0" fontId="9" fillId="0" borderId="17" xfId="5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" fillId="0" borderId="1" xfId="5" applyFont="1" applyBorder="1" applyAlignment="1">
      <alignment horizontal="center" vertical="center" shrinkToFit="1"/>
    </xf>
    <xf numFmtId="0" fontId="3" fillId="0" borderId="1" xfId="2" applyBorder="1" applyAlignment="1">
      <alignment vertical="center" shrinkToFit="1"/>
    </xf>
    <xf numFmtId="0" fontId="27" fillId="3" borderId="25" xfId="5" applyFont="1" applyFill="1" applyBorder="1" applyAlignment="1" applyProtection="1">
      <alignment shrinkToFit="1"/>
      <protection locked="0"/>
    </xf>
    <xf numFmtId="0" fontId="27" fillId="3" borderId="6" xfId="5" applyFont="1" applyFill="1" applyBorder="1" applyAlignment="1" applyProtection="1">
      <alignment shrinkToFit="1"/>
      <protection locked="0"/>
    </xf>
    <xf numFmtId="0" fontId="27" fillId="3" borderId="7" xfId="5" applyFont="1" applyFill="1" applyBorder="1" applyAlignment="1" applyProtection="1">
      <alignment shrinkToFit="1"/>
      <protection locked="0"/>
    </xf>
    <xf numFmtId="0" fontId="27" fillId="3" borderId="25" xfId="5" applyFont="1" applyFill="1" applyBorder="1" applyAlignment="1" applyProtection="1">
      <alignment horizontal="center" shrinkToFit="1"/>
      <protection locked="0"/>
    </xf>
    <xf numFmtId="0" fontId="27" fillId="3" borderId="6" xfId="5" applyFont="1" applyFill="1" applyBorder="1" applyAlignment="1" applyProtection="1">
      <alignment horizontal="center" shrinkToFit="1"/>
      <protection locked="0"/>
    </xf>
    <xf numFmtId="0" fontId="27" fillId="3" borderId="7" xfId="5" applyFont="1" applyFill="1" applyBorder="1" applyAlignment="1" applyProtection="1">
      <alignment horizontal="center" shrinkToFit="1"/>
      <protection locked="0"/>
    </xf>
    <xf numFmtId="0" fontId="3" fillId="0" borderId="1" xfId="5" applyBorder="1" applyAlignment="1">
      <alignment horizontal="center" vertical="center" shrinkToFi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6" xfId="4" xr:uid="{00000000-0005-0000-0000-000004000000}"/>
    <cellStyle name="標準_申込入力" xfId="5" xr:uid="{00000000-0005-0000-0000-000005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56EAF69-ED47-459A-8117-DF974504A829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DFCFB00B-92DD-4212-8921-C8C32A1DFA59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1E07AF6A-9F8F-4614-8AFD-74C26D40197B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E5E88448-3E2E-4286-BDE1-B1D97820A726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15994BA3-C09A-48EC-931C-FCA087653FB1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4AD1259C-DFE3-46C7-B529-6CCADB4C1FE7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987E1077-8F82-4D71-9646-2260FE6A7A3F}"/>
            </a:ext>
          </a:extLst>
        </xdr:cNvPr>
        <xdr:cNvSpPr/>
      </xdr:nvSpPr>
      <xdr:spPr>
        <a:xfrm>
          <a:off x="381000" y="7524750"/>
          <a:ext cx="3190875" cy="98107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700"/>
            </a:lnSpc>
          </a:pP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587C0422-B481-45A2-A809-02CF2AC45069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D3CB49F1-B5FE-4A4A-BD51-0C4B6FA74B05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48</xdr:row>
      <xdr:rowOff>0</xdr:rowOff>
    </xdr:from>
    <xdr:to>
      <xdr:col>6</xdr:col>
      <xdr:colOff>672497</xdr:colOff>
      <xdr:row>57</xdr:row>
      <xdr:rowOff>0</xdr:rowOff>
    </xdr:to>
    <xdr:sp macro="" textlink="">
      <xdr:nvSpPr>
        <xdr:cNvPr id="1531" name="テキスト ボックス 18">
          <a:extLst>
            <a:ext uri="{FF2B5EF4-FFF2-40B4-BE49-F238E27FC236}">
              <a16:creationId xmlns:a16="http://schemas.microsoft.com/office/drawing/2014/main" id="{F7BC74D9-D022-4420-927B-5CF14D8FE2AE}"/>
            </a:ext>
          </a:extLst>
        </xdr:cNvPr>
        <xdr:cNvSpPr txBox="1">
          <a:spLocks noChangeArrowheads="1"/>
        </xdr:cNvSpPr>
      </xdr:nvSpPr>
      <xdr:spPr bwMode="auto">
        <a:xfrm>
          <a:off x="133350" y="10029825"/>
          <a:ext cx="7115175" cy="184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id="{5E66C96C-6E71-41ED-B3AB-877E8A9263AD}"/>
            </a:ext>
          </a:extLst>
        </xdr:cNvPr>
        <xdr:cNvSpPr/>
      </xdr:nvSpPr>
      <xdr:spPr>
        <a:xfrm>
          <a:off x="3545205" y="2143125"/>
          <a:ext cx="1247775" cy="3580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59"/>
  <sheetViews>
    <sheetView tabSelected="1" zoomScaleNormal="100" workbookViewId="0">
      <selection activeCell="F3" sqref="F3"/>
    </sheetView>
  </sheetViews>
  <sheetFormatPr defaultRowHeight="13.5"/>
  <cols>
    <col min="1" max="1" width="10.625" style="8" customWidth="1"/>
    <col min="2" max="2" width="20" style="8" customWidth="1"/>
    <col min="3" max="3" width="12.5" style="8" customWidth="1"/>
    <col min="4" max="4" width="7.125" style="8" customWidth="1"/>
    <col min="5" max="5" width="20.625" style="8" customWidth="1"/>
    <col min="6" max="6" width="17" style="8" customWidth="1"/>
    <col min="7" max="16384" width="9" style="8"/>
  </cols>
  <sheetData>
    <row r="1" spans="1:8" ht="24">
      <c r="A1" s="119" t="s">
        <v>31</v>
      </c>
      <c r="B1" s="119"/>
      <c r="C1" s="119"/>
      <c r="D1" s="119"/>
      <c r="E1" s="119"/>
      <c r="F1" s="119"/>
      <c r="G1" s="13"/>
      <c r="H1" s="13"/>
    </row>
    <row r="2" spans="1:8" ht="21">
      <c r="A2" s="118" t="s">
        <v>123</v>
      </c>
      <c r="B2" s="118"/>
      <c r="C2" s="118"/>
      <c r="D2" s="118"/>
      <c r="E2" s="118"/>
      <c r="F2" s="118"/>
      <c r="G2" s="120" t="s">
        <v>166</v>
      </c>
      <c r="H2" s="120"/>
    </row>
    <row r="3" spans="1:8" ht="13.5" customHeight="1">
      <c r="A3" s="11"/>
      <c r="B3" s="11"/>
      <c r="C3" s="11"/>
      <c r="D3" s="11"/>
      <c r="E3" s="11"/>
      <c r="F3" s="11"/>
      <c r="G3" s="12"/>
      <c r="H3" s="12"/>
    </row>
    <row r="4" spans="1:8" ht="18.75">
      <c r="A4" s="72" t="s">
        <v>20</v>
      </c>
      <c r="B4" s="72"/>
      <c r="C4" s="72"/>
      <c r="D4" s="72"/>
      <c r="E4" s="72"/>
      <c r="F4" s="72"/>
      <c r="G4" s="72"/>
    </row>
    <row r="5" spans="1:8" ht="19.5" thickBot="1">
      <c r="B5" s="55" t="s">
        <v>61</v>
      </c>
    </row>
    <row r="6" spans="1:8" ht="18.75" customHeight="1" thickBot="1">
      <c r="A6" s="99" t="s">
        <v>26</v>
      </c>
      <c r="B6" s="14" t="s">
        <v>9</v>
      </c>
      <c r="C6" s="121" t="s">
        <v>10</v>
      </c>
      <c r="D6" s="121"/>
      <c r="E6" s="9"/>
      <c r="F6" s="96" t="s">
        <v>11</v>
      </c>
      <c r="G6" s="97"/>
    </row>
    <row r="7" spans="1:8" ht="40.5" customHeight="1" thickBot="1">
      <c r="A7" s="100"/>
      <c r="B7" s="15" t="s">
        <v>60</v>
      </c>
      <c r="C7" s="122" t="s">
        <v>10</v>
      </c>
      <c r="D7" s="122"/>
      <c r="E7" s="10"/>
      <c r="F7" s="96"/>
      <c r="G7" s="97"/>
    </row>
    <row r="8" spans="1:8" ht="18.75" customHeight="1" thickBot="1">
      <c r="A8" s="99" t="s">
        <v>32</v>
      </c>
      <c r="B8" s="101" t="s">
        <v>27</v>
      </c>
      <c r="C8" s="115" t="s">
        <v>13</v>
      </c>
      <c r="D8" s="116"/>
      <c r="E8" s="94"/>
      <c r="F8" s="96" t="s">
        <v>11</v>
      </c>
      <c r="G8" s="97"/>
    </row>
    <row r="9" spans="1:8" ht="18.75" customHeight="1" thickBot="1">
      <c r="A9" s="100"/>
      <c r="B9" s="102"/>
      <c r="C9" s="117"/>
      <c r="D9" s="117"/>
      <c r="E9" s="95"/>
      <c r="F9" s="96"/>
      <c r="G9" s="97"/>
    </row>
    <row r="10" spans="1:8" ht="18.75" customHeight="1" thickBot="1">
      <c r="A10" s="103" t="s">
        <v>146</v>
      </c>
      <c r="B10" s="105" t="s">
        <v>147</v>
      </c>
      <c r="C10" s="107" t="s">
        <v>148</v>
      </c>
      <c r="D10" s="108"/>
      <c r="E10" s="110"/>
      <c r="F10" s="112" t="s">
        <v>149</v>
      </c>
      <c r="G10" s="113"/>
      <c r="H10" s="84"/>
    </row>
    <row r="11" spans="1:8" ht="18.75" customHeight="1" thickBot="1">
      <c r="A11" s="104"/>
      <c r="B11" s="106"/>
      <c r="C11" s="109"/>
      <c r="D11" s="109"/>
      <c r="E11" s="111"/>
      <c r="F11" s="112"/>
      <c r="G11" s="113"/>
      <c r="H11" s="84"/>
    </row>
    <row r="12" spans="1:8">
      <c r="A12" s="85"/>
      <c r="B12" s="114" t="s">
        <v>150</v>
      </c>
      <c r="C12" s="114"/>
      <c r="D12" s="114"/>
      <c r="E12" s="86" t="s">
        <v>151</v>
      </c>
      <c r="F12" s="87" t="s">
        <v>152</v>
      </c>
      <c r="G12" s="88"/>
      <c r="H12" s="84"/>
    </row>
    <row r="14" spans="1:8" ht="18.75">
      <c r="A14" s="72" t="s">
        <v>21</v>
      </c>
      <c r="B14" s="72"/>
      <c r="C14" s="72"/>
      <c r="D14" s="73" t="s">
        <v>12</v>
      </c>
      <c r="E14" s="73"/>
      <c r="F14" s="73"/>
    </row>
    <row r="16" spans="1:8">
      <c r="A16" s="8" t="s">
        <v>28</v>
      </c>
    </row>
    <row r="17" spans="1:6" ht="21.75" customHeight="1">
      <c r="A17" s="8" t="s">
        <v>8</v>
      </c>
    </row>
    <row r="18" spans="1:6" ht="21.75" customHeight="1"/>
    <row r="19" spans="1:6" ht="35.25">
      <c r="A19" s="1" t="s">
        <v>19</v>
      </c>
      <c r="B19" s="2" t="s">
        <v>18</v>
      </c>
      <c r="C19" s="2" t="s">
        <v>17</v>
      </c>
      <c r="D19" s="1" t="s">
        <v>16</v>
      </c>
      <c r="E19" s="1" t="s">
        <v>14</v>
      </c>
      <c r="F19" s="1" t="s">
        <v>15</v>
      </c>
    </row>
    <row r="20" spans="1:6">
      <c r="A20" s="5">
        <v>123</v>
      </c>
      <c r="B20" s="5" t="s">
        <v>2</v>
      </c>
      <c r="C20" s="5" t="s">
        <v>22</v>
      </c>
      <c r="D20" s="5">
        <v>3</v>
      </c>
      <c r="E20" s="5" t="s">
        <v>3</v>
      </c>
      <c r="F20" s="6" t="s">
        <v>23</v>
      </c>
    </row>
    <row r="21" spans="1:6">
      <c r="A21" s="5">
        <v>145</v>
      </c>
      <c r="B21" s="5" t="s">
        <v>4</v>
      </c>
      <c r="C21" s="5" t="s">
        <v>5</v>
      </c>
      <c r="D21" s="5">
        <v>3</v>
      </c>
      <c r="E21" s="5" t="s">
        <v>6</v>
      </c>
      <c r="F21" s="6" t="s">
        <v>7</v>
      </c>
    </row>
    <row r="41" spans="1:8" ht="18.75">
      <c r="A41" s="72" t="s">
        <v>33</v>
      </c>
      <c r="B41" s="72"/>
      <c r="C41" s="72"/>
      <c r="E41" s="73" t="s">
        <v>12</v>
      </c>
      <c r="F41" s="73"/>
    </row>
    <row r="42" spans="1:8">
      <c r="A42" s="71" t="s">
        <v>34</v>
      </c>
      <c r="B42" s="71"/>
      <c r="C42" s="71"/>
      <c r="D42" s="71"/>
      <c r="E42" s="71"/>
      <c r="F42" s="71"/>
      <c r="G42" s="71"/>
      <c r="H42" s="71"/>
    </row>
    <row r="43" spans="1:8">
      <c r="A43" s="17" t="s">
        <v>169</v>
      </c>
      <c r="B43" s="17"/>
      <c r="C43" s="17"/>
      <c r="D43" s="17"/>
      <c r="E43" s="17"/>
      <c r="F43" s="17"/>
      <c r="G43" s="17"/>
      <c r="H43" s="17"/>
    </row>
    <row r="44" spans="1:8">
      <c r="A44" s="17" t="s">
        <v>170</v>
      </c>
      <c r="B44" s="17"/>
      <c r="C44" s="17"/>
      <c r="D44" s="17"/>
      <c r="E44" s="17"/>
      <c r="F44" s="17"/>
      <c r="G44" s="17"/>
      <c r="H44" s="17"/>
    </row>
    <row r="45" spans="1:8">
      <c r="A45" s="8" t="s">
        <v>1</v>
      </c>
    </row>
    <row r="46" spans="1:8">
      <c r="A46" s="8" t="s">
        <v>35</v>
      </c>
    </row>
    <row r="47" spans="1:8">
      <c r="A47" s="8" t="s">
        <v>29</v>
      </c>
    </row>
    <row r="59" spans="6:8">
      <c r="F59" s="16" t="s">
        <v>30</v>
      </c>
      <c r="G59" s="98" t="s">
        <v>64</v>
      </c>
      <c r="H59" s="98"/>
    </row>
  </sheetData>
  <mergeCells count="19">
    <mergeCell ref="A2:F2"/>
    <mergeCell ref="A1:F1"/>
    <mergeCell ref="G2:H2"/>
    <mergeCell ref="C6:D6"/>
    <mergeCell ref="C7:D7"/>
    <mergeCell ref="E8:E9"/>
    <mergeCell ref="F8:G9"/>
    <mergeCell ref="G59:H59"/>
    <mergeCell ref="A6:A7"/>
    <mergeCell ref="F6:G7"/>
    <mergeCell ref="B8:B9"/>
    <mergeCell ref="A10:A11"/>
    <mergeCell ref="B10:B11"/>
    <mergeCell ref="C10:D11"/>
    <mergeCell ref="E10:E11"/>
    <mergeCell ref="F10:G11"/>
    <mergeCell ref="B12:D12"/>
    <mergeCell ref="C8:D9"/>
    <mergeCell ref="A8:A9"/>
  </mergeCells>
  <phoneticPr fontId="2"/>
  <pageMargins left="0.59055118110236227" right="0.59055118110236227" top="0.59055118110236227" bottom="0.59055118110236227" header="0.31496062992125984" footer="0.31496062992125984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30"/>
  <sheetViews>
    <sheetView zoomScaleNormal="100" zoomScaleSheetLayoutView="100" workbookViewId="0">
      <selection activeCell="F5" sqref="F5"/>
    </sheetView>
  </sheetViews>
  <sheetFormatPr defaultRowHeight="13.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6" ht="35.25" customHeight="1">
      <c r="A1" s="123" t="s">
        <v>0</v>
      </c>
      <c r="B1" s="123"/>
      <c r="C1" s="124" t="s">
        <v>25</v>
      </c>
      <c r="D1" s="124"/>
      <c r="E1" s="124"/>
      <c r="F1" s="124"/>
    </row>
    <row r="2" spans="1:6" s="3" customFormat="1" ht="35.25">
      <c r="A2" s="1" t="s">
        <v>19</v>
      </c>
      <c r="B2" s="2" t="s">
        <v>18</v>
      </c>
      <c r="C2" s="2" t="s">
        <v>17</v>
      </c>
      <c r="D2" s="1" t="s">
        <v>16</v>
      </c>
      <c r="E2" s="1" t="s">
        <v>14</v>
      </c>
      <c r="F2" s="1" t="s">
        <v>15</v>
      </c>
    </row>
    <row r="3" spans="1:6" ht="27" customHeight="1">
      <c r="A3" s="5"/>
      <c r="B3" s="5"/>
      <c r="C3" s="5"/>
      <c r="D3" s="5"/>
      <c r="E3" s="5"/>
      <c r="F3" s="6"/>
    </row>
    <row r="4" spans="1:6" ht="27" customHeight="1">
      <c r="A4" s="5"/>
      <c r="B4" s="5"/>
      <c r="C4" s="5"/>
      <c r="D4" s="5"/>
      <c r="E4" s="5"/>
      <c r="F4" s="6"/>
    </row>
    <row r="5" spans="1:6" ht="27" customHeight="1">
      <c r="A5" s="5"/>
      <c r="B5" s="5"/>
      <c r="C5" s="5"/>
      <c r="D5" s="5"/>
      <c r="E5" s="5"/>
      <c r="F5" s="6"/>
    </row>
    <row r="6" spans="1:6" ht="27" customHeight="1">
      <c r="A6" s="5"/>
      <c r="B6" s="5"/>
      <c r="C6" s="5"/>
      <c r="D6" s="5"/>
      <c r="E6" s="5"/>
      <c r="F6" s="6"/>
    </row>
    <row r="7" spans="1:6" ht="27" customHeight="1">
      <c r="A7" s="5"/>
      <c r="B7" s="5"/>
      <c r="C7" s="5"/>
      <c r="D7" s="5"/>
      <c r="E7" s="5"/>
      <c r="F7" s="6"/>
    </row>
    <row r="8" spans="1:6" ht="27" customHeight="1">
      <c r="A8" s="5"/>
      <c r="B8" s="5"/>
      <c r="C8" s="5"/>
      <c r="D8" s="5"/>
      <c r="E8" s="5"/>
      <c r="F8" s="6"/>
    </row>
    <row r="9" spans="1:6" ht="27" customHeight="1">
      <c r="A9" s="5"/>
      <c r="B9" s="5"/>
      <c r="C9" s="5"/>
      <c r="D9" s="5"/>
      <c r="E9" s="5"/>
      <c r="F9" s="6"/>
    </row>
    <row r="10" spans="1:6" ht="27" customHeight="1">
      <c r="A10" s="5"/>
      <c r="B10" s="5"/>
      <c r="C10" s="5"/>
      <c r="D10" s="5"/>
      <c r="E10" s="5"/>
      <c r="F10" s="6"/>
    </row>
    <row r="11" spans="1:6" ht="27" customHeight="1">
      <c r="A11" s="5"/>
      <c r="B11" s="5"/>
      <c r="C11" s="5"/>
      <c r="D11" s="5"/>
      <c r="E11" s="5"/>
      <c r="F11" s="6"/>
    </row>
    <row r="12" spans="1:6" ht="27" customHeight="1">
      <c r="A12" s="5"/>
      <c r="B12" s="5"/>
      <c r="C12" s="5"/>
      <c r="D12" s="5"/>
      <c r="E12" s="5"/>
      <c r="F12" s="6"/>
    </row>
    <row r="13" spans="1:6" ht="27" customHeight="1">
      <c r="A13" s="5"/>
      <c r="B13" s="5"/>
      <c r="C13" s="5"/>
      <c r="D13" s="5"/>
      <c r="E13" s="5"/>
      <c r="F13" s="6"/>
    </row>
    <row r="14" spans="1:6" ht="27" customHeight="1">
      <c r="A14" s="5"/>
      <c r="B14" s="5"/>
      <c r="C14" s="5"/>
      <c r="D14" s="5"/>
      <c r="E14" s="5"/>
      <c r="F14" s="6"/>
    </row>
    <row r="15" spans="1:6" ht="27" customHeight="1">
      <c r="A15" s="5"/>
      <c r="B15" s="5"/>
      <c r="C15" s="5"/>
      <c r="D15" s="5"/>
      <c r="E15" s="5"/>
      <c r="F15" s="6"/>
    </row>
    <row r="16" spans="1:6" ht="27" customHeight="1">
      <c r="A16" s="5"/>
      <c r="B16" s="5"/>
      <c r="C16" s="5"/>
      <c r="D16" s="5"/>
      <c r="E16" s="5"/>
      <c r="F16" s="6"/>
    </row>
    <row r="17" spans="1:6" ht="27" customHeight="1">
      <c r="A17" s="5"/>
      <c r="B17" s="5"/>
      <c r="C17" s="5"/>
      <c r="D17" s="5"/>
      <c r="E17" s="5"/>
      <c r="F17" s="6"/>
    </row>
    <row r="18" spans="1:6" ht="27" customHeight="1">
      <c r="A18" s="5"/>
      <c r="B18" s="5"/>
      <c r="C18" s="5"/>
      <c r="D18" s="5"/>
      <c r="E18" s="5"/>
      <c r="F18" s="6"/>
    </row>
    <row r="19" spans="1:6" ht="27" customHeight="1">
      <c r="A19" s="5"/>
      <c r="B19" s="5"/>
      <c r="C19" s="5"/>
      <c r="D19" s="5"/>
      <c r="E19" s="5"/>
      <c r="F19" s="6"/>
    </row>
    <row r="20" spans="1:6" ht="27" customHeight="1">
      <c r="A20" s="5"/>
      <c r="B20" s="5"/>
      <c r="C20" s="5"/>
      <c r="D20" s="5"/>
      <c r="E20" s="5"/>
      <c r="F20" s="6"/>
    </row>
    <row r="21" spans="1:6" ht="27" customHeight="1">
      <c r="A21" s="5"/>
      <c r="B21" s="5"/>
      <c r="C21" s="5"/>
      <c r="D21" s="5"/>
      <c r="E21" s="5"/>
      <c r="F21" s="6"/>
    </row>
    <row r="22" spans="1:6" ht="27" customHeight="1">
      <c r="A22" s="5"/>
      <c r="B22" s="5"/>
      <c r="C22" s="5"/>
      <c r="D22" s="5"/>
      <c r="E22" s="5"/>
      <c r="F22" s="6"/>
    </row>
    <row r="23" spans="1:6" ht="27" customHeight="1">
      <c r="A23" s="5"/>
      <c r="B23" s="5"/>
      <c r="C23" s="5"/>
      <c r="D23" s="5"/>
      <c r="E23" s="5"/>
      <c r="F23" s="6"/>
    </row>
    <row r="24" spans="1:6" ht="27" customHeight="1">
      <c r="A24" s="5"/>
      <c r="B24" s="5"/>
      <c r="C24" s="5"/>
      <c r="D24" s="5"/>
      <c r="E24" s="5"/>
      <c r="F24" s="6"/>
    </row>
    <row r="25" spans="1:6" ht="27" customHeight="1">
      <c r="A25" s="5"/>
      <c r="B25" s="5"/>
      <c r="C25" s="5"/>
      <c r="D25" s="5"/>
      <c r="E25" s="5"/>
      <c r="F25" s="6"/>
    </row>
    <row r="26" spans="1:6" ht="27" customHeight="1">
      <c r="A26" s="5"/>
      <c r="B26" s="5"/>
      <c r="C26" s="5"/>
      <c r="D26" s="5"/>
      <c r="E26" s="5"/>
      <c r="F26" s="6"/>
    </row>
    <row r="27" spans="1:6" ht="27" customHeight="1">
      <c r="A27" s="5"/>
      <c r="B27" s="5"/>
      <c r="C27" s="5"/>
      <c r="D27" s="5"/>
      <c r="E27" s="5"/>
      <c r="F27" s="6"/>
    </row>
    <row r="28" spans="1:6" ht="27" customHeight="1">
      <c r="A28" s="5"/>
      <c r="B28" s="5"/>
      <c r="C28" s="5"/>
      <c r="D28" s="5"/>
      <c r="E28" s="5"/>
      <c r="F28" s="6"/>
    </row>
    <row r="29" spans="1:6" ht="27" customHeight="1">
      <c r="A29" s="5"/>
      <c r="B29" s="5"/>
      <c r="C29" s="5"/>
      <c r="D29" s="5"/>
      <c r="E29" s="5"/>
      <c r="F29" s="6"/>
    </row>
    <row r="30" spans="1:6" ht="27" customHeight="1">
      <c r="A30" s="5"/>
      <c r="B30" s="5"/>
      <c r="C30" s="5"/>
      <c r="D30" s="5"/>
      <c r="E30" s="5"/>
      <c r="F30" s="6"/>
    </row>
  </sheetData>
  <mergeCells count="2">
    <mergeCell ref="A1:B1"/>
    <mergeCell ref="C1:F1"/>
  </mergeCells>
  <phoneticPr fontId="2"/>
  <pageMargins left="0.7" right="0.7" top="0.75" bottom="0.75" header="0.3" footer="0.3"/>
  <pageSetup paperSize="9" scale="9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30"/>
  <sheetViews>
    <sheetView zoomScaleNormal="100" zoomScaleSheetLayoutView="100" workbookViewId="0">
      <selection activeCell="G19" sqref="G19"/>
    </sheetView>
  </sheetViews>
  <sheetFormatPr defaultRowHeight="13.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6" ht="35.25" customHeight="1">
      <c r="A1" s="123" t="s">
        <v>0</v>
      </c>
      <c r="B1" s="123"/>
      <c r="C1" s="125" t="s">
        <v>24</v>
      </c>
      <c r="D1" s="125"/>
      <c r="E1" s="125"/>
      <c r="F1" s="125"/>
    </row>
    <row r="2" spans="1:6" s="3" customFormat="1" ht="35.25">
      <c r="A2" s="1" t="s">
        <v>19</v>
      </c>
      <c r="B2" s="2" t="s">
        <v>18</v>
      </c>
      <c r="C2" s="2" t="s">
        <v>17</v>
      </c>
      <c r="D2" s="1" t="s">
        <v>16</v>
      </c>
      <c r="E2" s="1" t="s">
        <v>14</v>
      </c>
      <c r="F2" s="1" t="s">
        <v>15</v>
      </c>
    </row>
    <row r="3" spans="1:6" ht="27" customHeight="1">
      <c r="A3" s="4"/>
      <c r="B3" s="4"/>
      <c r="C3" s="4"/>
      <c r="D3" s="4"/>
      <c r="E3" s="4"/>
      <c r="F3" s="7"/>
    </row>
    <row r="4" spans="1:6" ht="27" customHeight="1">
      <c r="A4" s="4"/>
      <c r="B4" s="4"/>
      <c r="C4" s="4"/>
      <c r="D4" s="4"/>
      <c r="E4" s="4"/>
      <c r="F4" s="7"/>
    </row>
    <row r="5" spans="1:6" ht="27" customHeight="1">
      <c r="A5" s="4"/>
      <c r="B5" s="4"/>
      <c r="C5" s="4"/>
      <c r="D5" s="4"/>
      <c r="E5" s="4"/>
      <c r="F5" s="7"/>
    </row>
    <row r="6" spans="1:6" ht="27" customHeight="1">
      <c r="A6" s="4"/>
      <c r="B6" s="4"/>
      <c r="C6" s="4"/>
      <c r="D6" s="4"/>
      <c r="E6" s="4"/>
      <c r="F6" s="7"/>
    </row>
    <row r="7" spans="1:6" ht="27" customHeight="1">
      <c r="A7" s="4"/>
      <c r="B7" s="4"/>
      <c r="C7" s="4"/>
      <c r="D7" s="4"/>
      <c r="E7" s="4"/>
      <c r="F7" s="7"/>
    </row>
    <row r="8" spans="1:6" ht="27" customHeight="1">
      <c r="A8" s="4"/>
      <c r="B8" s="4"/>
      <c r="C8" s="4"/>
      <c r="D8" s="4"/>
      <c r="E8" s="4"/>
      <c r="F8" s="7"/>
    </row>
    <row r="9" spans="1:6" ht="27" customHeight="1">
      <c r="A9" s="4"/>
      <c r="B9" s="4"/>
      <c r="C9" s="4"/>
      <c r="D9" s="4"/>
      <c r="E9" s="4"/>
      <c r="F9" s="7"/>
    </row>
    <row r="10" spans="1:6" ht="27" customHeight="1">
      <c r="A10" s="4"/>
      <c r="B10" s="4"/>
      <c r="C10" s="4"/>
      <c r="D10" s="4"/>
      <c r="E10" s="4"/>
      <c r="F10" s="7"/>
    </row>
    <row r="11" spans="1:6" ht="27" customHeight="1">
      <c r="A11" s="4"/>
      <c r="B11" s="4"/>
      <c r="C11" s="4"/>
      <c r="D11" s="4"/>
      <c r="E11" s="4"/>
      <c r="F11" s="7"/>
    </row>
    <row r="12" spans="1:6" ht="27" customHeight="1">
      <c r="A12" s="4"/>
      <c r="B12" s="4"/>
      <c r="C12" s="4"/>
      <c r="D12" s="4"/>
      <c r="E12" s="4"/>
      <c r="F12" s="7"/>
    </row>
    <row r="13" spans="1:6" ht="27" customHeight="1">
      <c r="A13" s="4"/>
      <c r="B13" s="4"/>
      <c r="C13" s="4"/>
      <c r="D13" s="4"/>
      <c r="E13" s="4"/>
      <c r="F13" s="7"/>
    </row>
    <row r="14" spans="1:6" ht="27" customHeight="1">
      <c r="A14" s="4"/>
      <c r="B14" s="4"/>
      <c r="C14" s="4"/>
      <c r="D14" s="4"/>
      <c r="E14" s="4"/>
      <c r="F14" s="7"/>
    </row>
    <row r="15" spans="1:6" ht="27" customHeight="1">
      <c r="A15" s="4"/>
      <c r="B15" s="4"/>
      <c r="C15" s="4"/>
      <c r="D15" s="4"/>
      <c r="E15" s="4"/>
      <c r="F15" s="7"/>
    </row>
    <row r="16" spans="1:6" ht="27" customHeight="1">
      <c r="A16" s="4"/>
      <c r="B16" s="4"/>
      <c r="C16" s="4"/>
      <c r="D16" s="4"/>
      <c r="E16" s="4"/>
      <c r="F16" s="7"/>
    </row>
    <row r="17" spans="1:6" ht="27" customHeight="1">
      <c r="A17" s="4"/>
      <c r="B17" s="4"/>
      <c r="C17" s="4"/>
      <c r="D17" s="4"/>
      <c r="E17" s="4"/>
      <c r="F17" s="7"/>
    </row>
    <row r="18" spans="1:6" ht="27" customHeight="1">
      <c r="A18" s="4"/>
      <c r="B18" s="4"/>
      <c r="C18" s="4"/>
      <c r="D18" s="4"/>
      <c r="E18" s="4"/>
      <c r="F18" s="7"/>
    </row>
    <row r="19" spans="1:6" ht="27" customHeight="1">
      <c r="A19" s="4"/>
      <c r="B19" s="4"/>
      <c r="C19" s="4"/>
      <c r="D19" s="4"/>
      <c r="E19" s="4"/>
      <c r="F19" s="7"/>
    </row>
    <row r="20" spans="1:6" ht="27" customHeight="1">
      <c r="A20" s="4"/>
      <c r="B20" s="4"/>
      <c r="C20" s="4"/>
      <c r="D20" s="4"/>
      <c r="E20" s="4"/>
      <c r="F20" s="7"/>
    </row>
    <row r="21" spans="1:6" ht="27" customHeight="1">
      <c r="A21" s="4"/>
      <c r="B21" s="4"/>
      <c r="C21" s="4"/>
      <c r="D21" s="4"/>
      <c r="E21" s="4"/>
      <c r="F21" s="7"/>
    </row>
    <row r="22" spans="1:6" ht="27" customHeight="1">
      <c r="A22" s="4"/>
      <c r="B22" s="4"/>
      <c r="C22" s="4"/>
      <c r="D22" s="4"/>
      <c r="E22" s="4"/>
      <c r="F22" s="7"/>
    </row>
    <row r="23" spans="1:6" ht="27" customHeight="1">
      <c r="A23" s="4"/>
      <c r="B23" s="4"/>
      <c r="C23" s="4"/>
      <c r="D23" s="4"/>
      <c r="E23" s="4"/>
      <c r="F23" s="7"/>
    </row>
    <row r="24" spans="1:6" ht="27" customHeight="1">
      <c r="A24" s="4"/>
      <c r="B24" s="4"/>
      <c r="C24" s="4"/>
      <c r="D24" s="4"/>
      <c r="E24" s="4"/>
      <c r="F24" s="7"/>
    </row>
    <row r="25" spans="1:6" ht="27" customHeight="1">
      <c r="A25" s="4"/>
      <c r="B25" s="4"/>
      <c r="C25" s="4"/>
      <c r="D25" s="4"/>
      <c r="E25" s="4"/>
      <c r="F25" s="7"/>
    </row>
    <row r="26" spans="1:6" ht="27" customHeight="1">
      <c r="A26" s="4"/>
      <c r="B26" s="4"/>
      <c r="C26" s="4"/>
      <c r="D26" s="4"/>
      <c r="E26" s="4"/>
      <c r="F26" s="7"/>
    </row>
    <row r="27" spans="1:6" ht="27" customHeight="1">
      <c r="A27" s="4"/>
      <c r="B27" s="4"/>
      <c r="C27" s="4"/>
      <c r="D27" s="4"/>
      <c r="E27" s="4"/>
      <c r="F27" s="7"/>
    </row>
    <row r="28" spans="1:6" ht="27" customHeight="1">
      <c r="A28" s="4"/>
      <c r="B28" s="4"/>
      <c r="C28" s="4"/>
      <c r="D28" s="4"/>
      <c r="E28" s="4"/>
      <c r="F28" s="7"/>
    </row>
    <row r="29" spans="1:6" ht="27" customHeight="1">
      <c r="A29" s="4"/>
      <c r="B29" s="4"/>
      <c r="C29" s="4"/>
      <c r="D29" s="4"/>
      <c r="E29" s="4"/>
      <c r="F29" s="7"/>
    </row>
    <row r="30" spans="1:6" ht="27" customHeight="1">
      <c r="A30" s="4"/>
      <c r="B30" s="4"/>
      <c r="C30" s="4"/>
      <c r="D30" s="4"/>
      <c r="E30" s="4"/>
      <c r="F30" s="7"/>
    </row>
  </sheetData>
  <mergeCells count="2">
    <mergeCell ref="A1:B1"/>
    <mergeCell ref="C1:F1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80"/>
  <sheetViews>
    <sheetView showZeros="0" view="pageBreakPreview" zoomScaleNormal="100" zoomScaleSheetLayoutView="100" workbookViewId="0">
      <selection activeCell="D8" sqref="D8"/>
    </sheetView>
  </sheetViews>
  <sheetFormatPr defaultRowHeight="13.5"/>
  <cols>
    <col min="1" max="1" width="5.125" style="18" customWidth="1"/>
    <col min="2" max="2" width="3.625" style="21" customWidth="1"/>
    <col min="3" max="3" width="12.625" style="18" customWidth="1"/>
    <col min="4" max="4" width="16" style="18" customWidth="1"/>
    <col min="5" max="5" width="3.375" style="18" hidden="1" customWidth="1"/>
    <col min="6" max="6" width="4.625" style="18" hidden="1" customWidth="1"/>
    <col min="7" max="7" width="6.625" style="18" customWidth="1"/>
    <col min="8" max="8" width="18.625" style="18" customWidth="1"/>
    <col min="9" max="9" width="5.75" style="18" customWidth="1"/>
    <col min="10" max="10" width="5.875" style="18" hidden="1" customWidth="1"/>
    <col min="11" max="11" width="9.625" style="18" customWidth="1"/>
    <col min="12" max="12" width="6.625" style="18" customWidth="1"/>
    <col min="13" max="13" width="0.875" style="18" customWidth="1"/>
    <col min="14" max="14" width="3.625" style="18" customWidth="1"/>
    <col min="15" max="15" width="15.625" style="18" customWidth="1"/>
    <col min="16" max="16" width="12.625" style="18" customWidth="1"/>
    <col min="17" max="17" width="1.75" style="18" customWidth="1"/>
    <col min="18" max="18" width="3.625" style="18" customWidth="1"/>
    <col min="19" max="19" width="15.625" style="18" customWidth="1"/>
    <col min="20" max="20" width="12.625" style="18" customWidth="1"/>
    <col min="21" max="16384" width="9" style="18"/>
  </cols>
  <sheetData>
    <row r="1" spans="1:17" ht="18.75">
      <c r="B1" s="19" t="s">
        <v>165</v>
      </c>
      <c r="C1" s="19"/>
    </row>
    <row r="2" spans="1:17" ht="15" customHeight="1">
      <c r="B2" s="19"/>
      <c r="N2" s="20"/>
      <c r="O2" s="18" t="s">
        <v>36</v>
      </c>
    </row>
    <row r="3" spans="1:17" ht="15" customHeight="1">
      <c r="C3" s="22" t="s">
        <v>37</v>
      </c>
      <c r="D3" s="128"/>
      <c r="E3" s="129"/>
      <c r="F3" s="129"/>
      <c r="G3" s="129"/>
      <c r="H3" s="130"/>
      <c r="K3" s="134" t="s">
        <v>62</v>
      </c>
      <c r="L3" s="134"/>
      <c r="M3" s="134"/>
      <c r="N3" s="23"/>
      <c r="O3" s="67">
        <f>SUM(O4:O11)</f>
        <v>0</v>
      </c>
    </row>
    <row r="4" spans="1:17" ht="15" customHeight="1">
      <c r="C4" s="22" t="s">
        <v>38</v>
      </c>
      <c r="D4" s="131"/>
      <c r="E4" s="132"/>
      <c r="F4" s="132"/>
      <c r="G4" s="132"/>
      <c r="H4" s="133"/>
      <c r="K4" s="126" t="s">
        <v>160</v>
      </c>
      <c r="L4" s="127"/>
      <c r="M4" s="127"/>
      <c r="N4" s="24"/>
      <c r="O4" s="67">
        <f t="shared" ref="O4:O11" si="0">P4*N4</f>
        <v>0</v>
      </c>
      <c r="P4" s="66">
        <v>1500</v>
      </c>
      <c r="Q4" s="66"/>
    </row>
    <row r="5" spans="1:17" ht="15" customHeight="1">
      <c r="C5" s="22" t="s">
        <v>39</v>
      </c>
      <c r="D5" s="128"/>
      <c r="E5" s="129"/>
      <c r="F5" s="129"/>
      <c r="G5" s="129"/>
      <c r="H5" s="130"/>
      <c r="K5" s="126" t="s">
        <v>157</v>
      </c>
      <c r="L5" s="127"/>
      <c r="M5" s="127"/>
      <c r="N5" s="24"/>
      <c r="O5" s="67">
        <f t="shared" si="0"/>
        <v>0</v>
      </c>
      <c r="P5" s="66">
        <v>1000</v>
      </c>
      <c r="Q5" s="66"/>
    </row>
    <row r="6" spans="1:17" ht="15" customHeight="1">
      <c r="I6" s="25"/>
      <c r="J6" s="25"/>
      <c r="K6" s="126" t="s">
        <v>158</v>
      </c>
      <c r="L6" s="127"/>
      <c r="M6" s="127"/>
      <c r="N6" s="24"/>
      <c r="O6" s="67">
        <f t="shared" si="0"/>
        <v>0</v>
      </c>
      <c r="P6" s="66">
        <v>700</v>
      </c>
      <c r="Q6" s="25"/>
    </row>
    <row r="7" spans="1:17" ht="15" customHeight="1">
      <c r="C7" s="26"/>
      <c r="K7" s="126" t="s">
        <v>159</v>
      </c>
      <c r="L7" s="127"/>
      <c r="M7" s="127"/>
      <c r="N7" s="24"/>
      <c r="O7" s="67">
        <f t="shared" si="0"/>
        <v>0</v>
      </c>
      <c r="P7" s="66">
        <v>500</v>
      </c>
    </row>
    <row r="8" spans="1:17" ht="15" customHeight="1">
      <c r="K8" s="126" t="s">
        <v>161</v>
      </c>
      <c r="L8" s="127"/>
      <c r="M8" s="127"/>
      <c r="N8" s="24"/>
      <c r="O8" s="67">
        <f t="shared" si="0"/>
        <v>0</v>
      </c>
      <c r="P8" s="66">
        <v>1000</v>
      </c>
    </row>
    <row r="9" spans="1:17" ht="15" customHeight="1">
      <c r="K9" s="126" t="s">
        <v>162</v>
      </c>
      <c r="L9" s="127"/>
      <c r="M9" s="127"/>
      <c r="N9" s="24"/>
      <c r="O9" s="67">
        <f t="shared" si="0"/>
        <v>0</v>
      </c>
      <c r="P9" s="66">
        <v>700</v>
      </c>
    </row>
    <row r="10" spans="1:17" ht="15" customHeight="1">
      <c r="K10" s="126" t="s">
        <v>163</v>
      </c>
      <c r="L10" s="127"/>
      <c r="M10" s="127"/>
      <c r="N10" s="24"/>
      <c r="O10" s="67">
        <f t="shared" si="0"/>
        <v>0</v>
      </c>
      <c r="P10" s="66">
        <v>500</v>
      </c>
    </row>
    <row r="11" spans="1:17">
      <c r="A11" s="18" t="s">
        <v>40</v>
      </c>
      <c r="K11" s="126" t="s">
        <v>164</v>
      </c>
      <c r="L11" s="127"/>
      <c r="M11" s="127"/>
      <c r="N11" s="24"/>
      <c r="O11" s="67">
        <f t="shared" si="0"/>
        <v>0</v>
      </c>
      <c r="P11" s="66">
        <v>400</v>
      </c>
    </row>
    <row r="12" spans="1:17">
      <c r="A12" s="18">
        <v>1</v>
      </c>
      <c r="B12" s="18" t="s">
        <v>41</v>
      </c>
    </row>
    <row r="13" spans="1:17">
      <c r="B13" s="18" t="s">
        <v>42</v>
      </c>
    </row>
    <row r="14" spans="1:17">
      <c r="B14" s="18" t="s">
        <v>43</v>
      </c>
    </row>
    <row r="15" spans="1:17">
      <c r="B15" s="26" t="s">
        <v>44</v>
      </c>
    </row>
    <row r="16" spans="1:17">
      <c r="B16" s="18" t="s">
        <v>107</v>
      </c>
    </row>
    <row r="17" spans="1:20">
      <c r="A17" s="18">
        <v>2</v>
      </c>
      <c r="B17" s="26" t="s">
        <v>45</v>
      </c>
      <c r="K17" s="28"/>
      <c r="N17" s="27"/>
    </row>
    <row r="18" spans="1:20" ht="14.25" thickBot="1">
      <c r="A18" s="18">
        <v>3</v>
      </c>
      <c r="B18" s="18" t="s">
        <v>46</v>
      </c>
      <c r="K18" s="28"/>
    </row>
    <row r="19" spans="1:20">
      <c r="B19" s="29" t="s">
        <v>47</v>
      </c>
      <c r="C19" s="30" t="s">
        <v>48</v>
      </c>
      <c r="D19" s="30" t="s">
        <v>49</v>
      </c>
      <c r="E19" s="30" t="s">
        <v>50</v>
      </c>
      <c r="F19" s="30" t="s">
        <v>51</v>
      </c>
      <c r="G19" s="30" t="s">
        <v>52</v>
      </c>
      <c r="H19" s="30" t="s">
        <v>53</v>
      </c>
      <c r="I19" s="31" t="s">
        <v>63</v>
      </c>
      <c r="J19" s="30"/>
      <c r="K19" s="30" t="s">
        <v>54</v>
      </c>
      <c r="L19" s="89" t="s">
        <v>55</v>
      </c>
      <c r="M19" s="32"/>
      <c r="O19" s="33"/>
    </row>
    <row r="20" spans="1:20" ht="15" customHeight="1" thickBot="1">
      <c r="A20" s="34" t="s">
        <v>56</v>
      </c>
      <c r="B20" s="90">
        <v>1</v>
      </c>
      <c r="C20" s="62" t="str">
        <f>IF(ISBLANK(B20),"",VLOOKUP(B20,$N$22:$P$117,2,FALSE))</f>
        <v>小学男子第1レース</v>
      </c>
      <c r="D20" s="62" t="str">
        <f>IF(ISBLANK(B20),"",VLOOKUP(B20,$N$22:$P$117,3,FALSE))</f>
        <v>100m</v>
      </c>
      <c r="E20" s="62"/>
      <c r="F20" s="62"/>
      <c r="G20" s="62">
        <v>1234</v>
      </c>
      <c r="H20" s="63" t="s">
        <v>57</v>
      </c>
      <c r="I20" s="62">
        <v>3</v>
      </c>
      <c r="J20" s="62"/>
      <c r="K20" s="64">
        <v>12.34</v>
      </c>
      <c r="L20" s="65"/>
      <c r="M20" s="32"/>
      <c r="O20" s="18" t="s">
        <v>58</v>
      </c>
    </row>
    <row r="21" spans="1:20" ht="15" customHeight="1" thickTop="1">
      <c r="A21" s="18">
        <v>1</v>
      </c>
      <c r="B21" s="56"/>
      <c r="C21" s="22" t="str">
        <f t="shared" ref="C21:C83" si="1">IF(ISBLANK(B21),"",VLOOKUP(B21,$N$22:$P$121,2,FALSE))</f>
        <v/>
      </c>
      <c r="D21" s="57" t="str">
        <f t="shared" ref="D21:D83" si="2">IF(ISBLANK(B21),"",VLOOKUP(B21,$N$22:$P$121,3,FALSE))</f>
        <v/>
      </c>
      <c r="E21" s="58"/>
      <c r="F21" s="58"/>
      <c r="G21" s="59"/>
      <c r="H21" s="91" t="str">
        <f>IF(G21="","",IF(B21&gt;40,VLOOKUP(G21,'出場選手データ女子(必須)'!$A$3:$F$100,2,FALSE),VLOOKUP(G21,'出場選手データ男子(必須)'!$A$3:$F$100,2,FALSE)))</f>
        <v/>
      </c>
      <c r="I21" s="91" t="str">
        <f>IF(G21="","",IF(B21&gt;40,VLOOKUP(G21,'出場選手データ女子(必須)'!$A$3:$F$100,4,FALSE),VLOOKUP(G21,'出場選手データ男子(必須)'!$A$3:$F$100,4,FALSE)))</f>
        <v/>
      </c>
      <c r="J21" s="75">
        <f>D$3</f>
        <v>0</v>
      </c>
      <c r="K21" s="60"/>
      <c r="L21" s="61"/>
      <c r="M21" s="40"/>
      <c r="N21" s="41" t="s">
        <v>68</v>
      </c>
      <c r="O21" s="41" t="s">
        <v>69</v>
      </c>
      <c r="P21" s="41" t="s">
        <v>70</v>
      </c>
      <c r="Q21" s="70"/>
      <c r="R21" s="74" t="s">
        <v>68</v>
      </c>
      <c r="S21" s="41" t="s">
        <v>69</v>
      </c>
      <c r="T21" s="74" t="s">
        <v>70</v>
      </c>
    </row>
    <row r="22" spans="1:20" ht="15" customHeight="1">
      <c r="A22" s="18">
        <v>2</v>
      </c>
      <c r="B22" s="35"/>
      <c r="C22" s="22" t="str">
        <f t="shared" si="1"/>
        <v/>
      </c>
      <c r="D22" s="22" t="str">
        <f t="shared" si="2"/>
        <v/>
      </c>
      <c r="E22" s="36"/>
      <c r="F22" s="36"/>
      <c r="G22" s="37"/>
      <c r="H22" s="91" t="str">
        <f>IF(G22="","",IF(B22&gt;40,VLOOKUP(G22,'出場選手データ女子(必須)'!$A$3:$F$100,2,FALSE),VLOOKUP(G22,'出場選手データ男子(必須)'!$A$3:$F$100,2,FALSE)))</f>
        <v/>
      </c>
      <c r="I22" s="91" t="str">
        <f>IF(G22="","",IF(B22&gt;40,VLOOKUP(G22,'出場選手データ女子(必須)'!$A$3:$F$100,4,FALSE),VLOOKUP(G22,'出場選手データ男子(必須)'!$A$3:$F$100,4,FALSE)))</f>
        <v/>
      </c>
      <c r="J22" s="76">
        <f t="shared" ref="J22:J85" si="3">D$3</f>
        <v>0</v>
      </c>
      <c r="K22" s="38"/>
      <c r="L22" s="39"/>
      <c r="M22" s="40"/>
      <c r="N22" s="41">
        <v>1</v>
      </c>
      <c r="O22" s="22" t="s">
        <v>71</v>
      </c>
      <c r="P22" s="74" t="s">
        <v>59</v>
      </c>
      <c r="Q22" s="81"/>
      <c r="R22" s="82">
        <v>61</v>
      </c>
      <c r="S22" s="80" t="s">
        <v>72</v>
      </c>
      <c r="T22" s="82" t="s">
        <v>59</v>
      </c>
    </row>
    <row r="23" spans="1:20" ht="15" customHeight="1">
      <c r="A23" s="18">
        <v>3</v>
      </c>
      <c r="B23" s="35"/>
      <c r="C23" s="22" t="str">
        <f t="shared" si="1"/>
        <v/>
      </c>
      <c r="D23" s="22" t="str">
        <f t="shared" si="2"/>
        <v/>
      </c>
      <c r="E23" s="36"/>
      <c r="F23" s="36"/>
      <c r="G23" s="37"/>
      <c r="H23" s="91" t="str">
        <f>IF(G23="","",IF(B23&gt;40,VLOOKUP(G23,'出場選手データ女子(必須)'!$A$3:$F$100,2,FALSE),VLOOKUP(G23,'出場選手データ男子(必須)'!$A$3:$F$100,2,FALSE)))</f>
        <v/>
      </c>
      <c r="I23" s="91" t="str">
        <f>IF(G23="","",IF(B23&gt;40,VLOOKUP(G23,'出場選手データ女子(必須)'!$A$3:$F$100,4,FALSE),VLOOKUP(G23,'出場選手データ男子(必須)'!$A$3:$F$100,4,FALSE)))</f>
        <v/>
      </c>
      <c r="J23" s="76">
        <f t="shared" si="3"/>
        <v>0</v>
      </c>
      <c r="K23" s="38"/>
      <c r="L23" s="39"/>
      <c r="M23" s="40"/>
      <c r="N23" s="41">
        <v>2</v>
      </c>
      <c r="O23" s="22" t="s">
        <v>73</v>
      </c>
      <c r="P23" s="74" t="s">
        <v>59</v>
      </c>
      <c r="Q23" s="81"/>
      <c r="R23" s="82">
        <v>62</v>
      </c>
      <c r="S23" s="80" t="s">
        <v>74</v>
      </c>
      <c r="T23" s="82" t="s">
        <v>59</v>
      </c>
    </row>
    <row r="24" spans="1:20" ht="15" customHeight="1">
      <c r="A24" s="18">
        <v>4</v>
      </c>
      <c r="B24" s="35"/>
      <c r="C24" s="22" t="str">
        <f t="shared" si="1"/>
        <v/>
      </c>
      <c r="D24" s="22" t="str">
        <f t="shared" si="2"/>
        <v/>
      </c>
      <c r="E24" s="36"/>
      <c r="F24" s="36"/>
      <c r="G24" s="37"/>
      <c r="H24" s="91" t="str">
        <f>IF(G24="","",IF(B24&gt;40,VLOOKUP(G24,'出場選手データ女子(必須)'!$A$3:$F$100,2,FALSE),VLOOKUP(G24,'出場選手データ男子(必須)'!$A$3:$F$100,2,FALSE)))</f>
        <v/>
      </c>
      <c r="I24" s="91" t="str">
        <f>IF(G24="","",IF(B24&gt;40,VLOOKUP(G24,'出場選手データ女子(必須)'!$A$3:$F$100,4,FALSE),VLOOKUP(G24,'出場選手データ男子(必須)'!$A$3:$F$100,4,FALSE)))</f>
        <v/>
      </c>
      <c r="J24" s="76">
        <f t="shared" si="3"/>
        <v>0</v>
      </c>
      <c r="K24" s="38"/>
      <c r="L24" s="39"/>
      <c r="M24" s="40"/>
      <c r="N24" s="41">
        <v>3</v>
      </c>
      <c r="O24" s="22" t="s">
        <v>75</v>
      </c>
      <c r="P24" s="74" t="s">
        <v>124</v>
      </c>
      <c r="Q24" s="81"/>
      <c r="R24" s="82">
        <v>63</v>
      </c>
      <c r="S24" s="80" t="s">
        <v>76</v>
      </c>
      <c r="T24" s="82" t="s">
        <v>67</v>
      </c>
    </row>
    <row r="25" spans="1:20" ht="15" customHeight="1">
      <c r="A25" s="18">
        <v>5</v>
      </c>
      <c r="B25" s="35"/>
      <c r="C25" s="22" t="str">
        <f t="shared" si="1"/>
        <v/>
      </c>
      <c r="D25" s="22" t="str">
        <f t="shared" si="2"/>
        <v/>
      </c>
      <c r="E25" s="36"/>
      <c r="F25" s="36"/>
      <c r="G25" s="37"/>
      <c r="H25" s="91" t="str">
        <f>IF(G25="","",IF(B25&gt;40,VLOOKUP(G25,'出場選手データ女子(必須)'!$A$3:$F$100,2,FALSE),VLOOKUP(G25,'出場選手データ男子(必須)'!$A$3:$F$100,2,FALSE)))</f>
        <v/>
      </c>
      <c r="I25" s="91" t="str">
        <f>IF(G25="","",IF(B25&gt;40,VLOOKUP(G25,'出場選手データ女子(必須)'!$A$3:$F$100,4,FALSE),VLOOKUP(G25,'出場選手データ男子(必須)'!$A$3:$F$100,4,FALSE)))</f>
        <v/>
      </c>
      <c r="J25" s="76">
        <f t="shared" si="3"/>
        <v>0</v>
      </c>
      <c r="K25" s="38"/>
      <c r="L25" s="39"/>
      <c r="M25" s="40"/>
      <c r="N25" s="41">
        <v>4</v>
      </c>
      <c r="O25" s="22" t="s">
        <v>75</v>
      </c>
      <c r="P25" s="74" t="s">
        <v>77</v>
      </c>
      <c r="Q25" s="81"/>
      <c r="R25" s="82">
        <v>64</v>
      </c>
      <c r="S25" s="80" t="s">
        <v>76</v>
      </c>
      <c r="T25" s="82" t="s">
        <v>77</v>
      </c>
    </row>
    <row r="26" spans="1:20" ht="15" customHeight="1">
      <c r="A26" s="18">
        <v>6</v>
      </c>
      <c r="B26" s="35"/>
      <c r="C26" s="22" t="str">
        <f t="shared" si="1"/>
        <v/>
      </c>
      <c r="D26" s="22" t="str">
        <f t="shared" si="2"/>
        <v/>
      </c>
      <c r="E26" s="36"/>
      <c r="F26" s="36"/>
      <c r="G26" s="37"/>
      <c r="H26" s="91"/>
      <c r="I26" s="91"/>
      <c r="J26" s="76">
        <f t="shared" si="3"/>
        <v>0</v>
      </c>
      <c r="K26" s="38"/>
      <c r="L26" s="39"/>
      <c r="M26" s="40"/>
      <c r="N26" s="41" t="s">
        <v>68</v>
      </c>
      <c r="O26" s="22" t="s">
        <v>69</v>
      </c>
      <c r="P26" s="74" t="s">
        <v>70</v>
      </c>
      <c r="Q26" s="81"/>
      <c r="R26" s="74" t="s">
        <v>68</v>
      </c>
      <c r="S26" s="22" t="s">
        <v>69</v>
      </c>
      <c r="T26" s="74" t="s">
        <v>70</v>
      </c>
    </row>
    <row r="27" spans="1:20" ht="15" customHeight="1">
      <c r="A27" s="18">
        <v>7</v>
      </c>
      <c r="B27" s="35"/>
      <c r="C27" s="22" t="str">
        <f t="shared" si="1"/>
        <v/>
      </c>
      <c r="D27" s="22" t="str">
        <f t="shared" si="2"/>
        <v/>
      </c>
      <c r="E27" s="36"/>
      <c r="F27" s="36"/>
      <c r="G27" s="37"/>
      <c r="H27" s="91"/>
      <c r="I27" s="91"/>
      <c r="J27" s="76">
        <f t="shared" si="3"/>
        <v>0</v>
      </c>
      <c r="K27" s="38"/>
      <c r="L27" s="39"/>
      <c r="M27" s="40"/>
      <c r="N27" s="41">
        <v>11</v>
      </c>
      <c r="O27" s="22" t="s">
        <v>108</v>
      </c>
      <c r="P27" s="74" t="s">
        <v>59</v>
      </c>
      <c r="Q27" s="81"/>
      <c r="R27" s="82">
        <v>71</v>
      </c>
      <c r="S27" s="80" t="s">
        <v>136</v>
      </c>
      <c r="T27" s="82" t="s">
        <v>59</v>
      </c>
    </row>
    <row r="28" spans="1:20" ht="15" customHeight="1">
      <c r="A28" s="18">
        <v>8</v>
      </c>
      <c r="B28" s="35"/>
      <c r="C28" s="22" t="str">
        <f t="shared" si="1"/>
        <v/>
      </c>
      <c r="D28" s="22" t="str">
        <f t="shared" si="2"/>
        <v/>
      </c>
      <c r="E28" s="36"/>
      <c r="F28" s="36"/>
      <c r="G28" s="37"/>
      <c r="H28" s="91"/>
      <c r="I28" s="91"/>
      <c r="J28" s="76">
        <f t="shared" si="3"/>
        <v>0</v>
      </c>
      <c r="K28" s="38"/>
      <c r="L28" s="39"/>
      <c r="M28" s="40"/>
      <c r="N28" s="41">
        <v>12</v>
      </c>
      <c r="O28" s="22" t="s">
        <v>109</v>
      </c>
      <c r="P28" s="74" t="s">
        <v>59</v>
      </c>
      <c r="Q28" s="81"/>
      <c r="R28" s="82">
        <v>72</v>
      </c>
      <c r="S28" s="80" t="s">
        <v>137</v>
      </c>
      <c r="T28" s="82" t="s">
        <v>59</v>
      </c>
    </row>
    <row r="29" spans="1:20" ht="15" customHeight="1">
      <c r="A29" s="18">
        <v>9</v>
      </c>
      <c r="B29" s="35"/>
      <c r="C29" s="22" t="str">
        <f t="shared" si="1"/>
        <v/>
      </c>
      <c r="D29" s="22" t="str">
        <f t="shared" si="2"/>
        <v/>
      </c>
      <c r="E29" s="36"/>
      <c r="F29" s="36"/>
      <c r="G29" s="37"/>
      <c r="H29" s="91"/>
      <c r="I29" s="91"/>
      <c r="J29" s="76">
        <f t="shared" si="3"/>
        <v>0</v>
      </c>
      <c r="K29" s="38"/>
      <c r="L29" s="39"/>
      <c r="M29" s="40"/>
      <c r="N29" s="41">
        <v>13</v>
      </c>
      <c r="O29" s="22" t="s">
        <v>110</v>
      </c>
      <c r="P29" s="74" t="s">
        <v>59</v>
      </c>
      <c r="Q29" s="81"/>
      <c r="R29" s="82">
        <v>73</v>
      </c>
      <c r="S29" s="80" t="s">
        <v>138</v>
      </c>
      <c r="T29" s="82" t="s">
        <v>59</v>
      </c>
    </row>
    <row r="30" spans="1:20" ht="15" customHeight="1">
      <c r="A30" s="18">
        <v>10</v>
      </c>
      <c r="B30" s="35"/>
      <c r="C30" s="22" t="str">
        <f t="shared" si="1"/>
        <v/>
      </c>
      <c r="D30" s="22" t="str">
        <f t="shared" si="2"/>
        <v/>
      </c>
      <c r="E30" s="36"/>
      <c r="F30" s="36"/>
      <c r="G30" s="37"/>
      <c r="H30" s="91"/>
      <c r="I30" s="91"/>
      <c r="J30" s="76">
        <f t="shared" si="3"/>
        <v>0</v>
      </c>
      <c r="K30" s="38"/>
      <c r="L30" s="39"/>
      <c r="M30" s="40"/>
      <c r="N30" s="41">
        <v>14</v>
      </c>
      <c r="O30" s="22" t="s">
        <v>111</v>
      </c>
      <c r="P30" s="74" t="s">
        <v>59</v>
      </c>
      <c r="Q30" s="81"/>
      <c r="R30" s="82">
        <v>74</v>
      </c>
      <c r="S30" s="80" t="s">
        <v>139</v>
      </c>
      <c r="T30" s="82" t="s">
        <v>59</v>
      </c>
    </row>
    <row r="31" spans="1:20" ht="15" customHeight="1">
      <c r="A31" s="18">
        <v>11</v>
      </c>
      <c r="B31" s="35"/>
      <c r="C31" s="22" t="str">
        <f t="shared" si="1"/>
        <v/>
      </c>
      <c r="D31" s="22" t="str">
        <f t="shared" si="2"/>
        <v/>
      </c>
      <c r="E31" s="36"/>
      <c r="F31" s="36"/>
      <c r="G31" s="37"/>
      <c r="H31" s="91"/>
      <c r="I31" s="91"/>
      <c r="J31" s="76">
        <f t="shared" si="3"/>
        <v>0</v>
      </c>
      <c r="K31" s="38"/>
      <c r="L31" s="39"/>
      <c r="M31" s="40"/>
      <c r="N31" s="41">
        <v>15</v>
      </c>
      <c r="O31" s="22" t="s">
        <v>112</v>
      </c>
      <c r="P31" s="74" t="s">
        <v>59</v>
      </c>
      <c r="Q31" s="81"/>
      <c r="R31" s="82">
        <v>75</v>
      </c>
      <c r="S31" s="80" t="s">
        <v>140</v>
      </c>
      <c r="T31" s="82" t="s">
        <v>59</v>
      </c>
    </row>
    <row r="32" spans="1:20" ht="15" customHeight="1">
      <c r="A32" s="18">
        <v>12</v>
      </c>
      <c r="B32" s="35"/>
      <c r="C32" s="22" t="str">
        <f t="shared" si="1"/>
        <v/>
      </c>
      <c r="D32" s="22" t="str">
        <f t="shared" si="2"/>
        <v/>
      </c>
      <c r="E32" s="36"/>
      <c r="F32" s="36"/>
      <c r="G32" s="37"/>
      <c r="H32" s="91"/>
      <c r="I32" s="91"/>
      <c r="J32" s="76">
        <f t="shared" si="3"/>
        <v>0</v>
      </c>
      <c r="K32" s="38"/>
      <c r="L32" s="39"/>
      <c r="M32" s="40"/>
      <c r="N32" s="41">
        <v>16</v>
      </c>
      <c r="O32" s="22" t="s">
        <v>113</v>
      </c>
      <c r="P32" s="74" t="s">
        <v>59</v>
      </c>
      <c r="Q32" s="81"/>
      <c r="R32" s="82">
        <v>76</v>
      </c>
      <c r="S32" s="80" t="s">
        <v>141</v>
      </c>
      <c r="T32" s="82" t="s">
        <v>59</v>
      </c>
    </row>
    <row r="33" spans="1:20" ht="15" customHeight="1">
      <c r="A33" s="18">
        <v>13</v>
      </c>
      <c r="B33" s="35"/>
      <c r="C33" s="22" t="str">
        <f t="shared" si="1"/>
        <v/>
      </c>
      <c r="D33" s="22" t="str">
        <f t="shared" si="2"/>
        <v/>
      </c>
      <c r="E33" s="36"/>
      <c r="F33" s="36"/>
      <c r="G33" s="37"/>
      <c r="H33" s="91"/>
      <c r="I33" s="91"/>
      <c r="J33" s="76">
        <f t="shared" si="3"/>
        <v>0</v>
      </c>
      <c r="K33" s="38"/>
      <c r="L33" s="39"/>
      <c r="M33" s="40"/>
      <c r="N33" s="41">
        <v>17</v>
      </c>
      <c r="O33" s="22" t="s">
        <v>114</v>
      </c>
      <c r="P33" s="74" t="s">
        <v>65</v>
      </c>
      <c r="Q33" s="81"/>
      <c r="R33" s="82">
        <v>77</v>
      </c>
      <c r="S33" s="80" t="s">
        <v>78</v>
      </c>
      <c r="T33" s="82" t="s">
        <v>65</v>
      </c>
    </row>
    <row r="34" spans="1:20" ht="15" customHeight="1">
      <c r="A34" s="18">
        <v>14</v>
      </c>
      <c r="B34" s="35"/>
      <c r="C34" s="22" t="str">
        <f t="shared" si="1"/>
        <v/>
      </c>
      <c r="D34" s="22" t="str">
        <f t="shared" si="2"/>
        <v/>
      </c>
      <c r="E34" s="36"/>
      <c r="F34" s="36"/>
      <c r="G34" s="37"/>
      <c r="H34" s="91"/>
      <c r="I34" s="91"/>
      <c r="J34" s="76">
        <f t="shared" si="3"/>
        <v>0</v>
      </c>
      <c r="K34" s="38"/>
      <c r="L34" s="39"/>
      <c r="M34" s="40"/>
      <c r="N34" s="41">
        <v>18</v>
      </c>
      <c r="O34" s="22" t="s">
        <v>114</v>
      </c>
      <c r="P34" s="74" t="s">
        <v>66</v>
      </c>
      <c r="Q34" s="81"/>
      <c r="R34" s="82">
        <v>78</v>
      </c>
      <c r="S34" s="80" t="s">
        <v>78</v>
      </c>
      <c r="T34" s="82" t="s">
        <v>66</v>
      </c>
    </row>
    <row r="35" spans="1:20" ht="15" customHeight="1">
      <c r="A35" s="18">
        <v>15</v>
      </c>
      <c r="B35" s="35"/>
      <c r="C35" s="22" t="str">
        <f t="shared" si="1"/>
        <v/>
      </c>
      <c r="D35" s="22" t="str">
        <f t="shared" si="2"/>
        <v/>
      </c>
      <c r="E35" s="36"/>
      <c r="F35" s="36"/>
      <c r="G35" s="37"/>
      <c r="H35" s="91"/>
      <c r="I35" s="91"/>
      <c r="J35" s="76">
        <f t="shared" si="3"/>
        <v>0</v>
      </c>
      <c r="K35" s="38"/>
      <c r="L35" s="39"/>
      <c r="M35" s="40"/>
      <c r="N35" s="41">
        <v>19</v>
      </c>
      <c r="O35" s="22" t="s">
        <v>114</v>
      </c>
      <c r="P35" s="74" t="s">
        <v>125</v>
      </c>
      <c r="Q35" s="81"/>
      <c r="R35" s="82">
        <v>79</v>
      </c>
      <c r="S35" s="80" t="s">
        <v>78</v>
      </c>
      <c r="T35" s="82" t="s">
        <v>125</v>
      </c>
    </row>
    <row r="36" spans="1:20" ht="15" customHeight="1">
      <c r="A36" s="18">
        <v>16</v>
      </c>
      <c r="B36" s="35"/>
      <c r="C36" s="22" t="str">
        <f t="shared" si="1"/>
        <v/>
      </c>
      <c r="D36" s="22" t="str">
        <f t="shared" si="2"/>
        <v/>
      </c>
      <c r="E36" s="36"/>
      <c r="F36" s="36"/>
      <c r="G36" s="37"/>
      <c r="H36" s="91"/>
      <c r="I36" s="91"/>
      <c r="J36" s="76">
        <f t="shared" si="3"/>
        <v>0</v>
      </c>
      <c r="K36" s="38"/>
      <c r="L36" s="39"/>
      <c r="M36" s="40"/>
      <c r="N36" s="41">
        <v>20</v>
      </c>
      <c r="O36" s="22" t="s">
        <v>115</v>
      </c>
      <c r="P36" s="74" t="s">
        <v>126</v>
      </c>
      <c r="Q36" s="81"/>
      <c r="R36" s="82">
        <v>80</v>
      </c>
      <c r="S36" s="80" t="s">
        <v>78</v>
      </c>
      <c r="T36" s="82" t="s">
        <v>126</v>
      </c>
    </row>
    <row r="37" spans="1:20">
      <c r="A37" s="18">
        <v>17</v>
      </c>
      <c r="B37" s="35"/>
      <c r="C37" s="22" t="str">
        <f t="shared" si="1"/>
        <v/>
      </c>
      <c r="D37" s="22" t="str">
        <f t="shared" si="2"/>
        <v/>
      </c>
      <c r="E37" s="36"/>
      <c r="F37" s="36"/>
      <c r="G37" s="37"/>
      <c r="H37" s="91"/>
      <c r="I37" s="91"/>
      <c r="J37" s="76">
        <f t="shared" si="3"/>
        <v>0</v>
      </c>
      <c r="K37" s="38"/>
      <c r="L37" s="39"/>
      <c r="M37" s="40"/>
      <c r="N37" s="41">
        <v>21</v>
      </c>
      <c r="O37" s="22" t="s">
        <v>127</v>
      </c>
      <c r="P37" s="74" t="s">
        <v>126</v>
      </c>
      <c r="Q37" s="81"/>
      <c r="R37" s="82">
        <v>81</v>
      </c>
      <c r="S37" s="80" t="s">
        <v>81</v>
      </c>
      <c r="T37" s="82" t="s">
        <v>82</v>
      </c>
    </row>
    <row r="38" spans="1:20" ht="15" customHeight="1">
      <c r="A38" s="18">
        <v>18</v>
      </c>
      <c r="B38" s="35"/>
      <c r="C38" s="22" t="str">
        <f t="shared" si="1"/>
        <v/>
      </c>
      <c r="D38" s="22" t="str">
        <f t="shared" si="2"/>
        <v/>
      </c>
      <c r="E38" s="36"/>
      <c r="F38" s="36"/>
      <c r="G38" s="37"/>
      <c r="H38" s="91"/>
      <c r="I38" s="91"/>
      <c r="J38" s="76">
        <f t="shared" si="3"/>
        <v>0</v>
      </c>
      <c r="K38" s="38"/>
      <c r="L38" s="39"/>
      <c r="M38" s="40"/>
      <c r="N38" s="41">
        <v>22</v>
      </c>
      <c r="O38" s="22" t="s">
        <v>127</v>
      </c>
      <c r="P38" s="74" t="s">
        <v>128</v>
      </c>
      <c r="Q38" s="81"/>
      <c r="R38" s="82">
        <v>82</v>
      </c>
      <c r="S38" s="80" t="s">
        <v>142</v>
      </c>
      <c r="T38" s="82" t="s">
        <v>134</v>
      </c>
    </row>
    <row r="39" spans="1:20" ht="15" customHeight="1">
      <c r="A39" s="18">
        <v>19</v>
      </c>
      <c r="B39" s="35"/>
      <c r="C39" s="22" t="str">
        <f t="shared" si="1"/>
        <v/>
      </c>
      <c r="D39" s="22" t="str">
        <f t="shared" si="2"/>
        <v/>
      </c>
      <c r="E39" s="36"/>
      <c r="F39" s="36"/>
      <c r="G39" s="37"/>
      <c r="H39" s="91"/>
      <c r="I39" s="91"/>
      <c r="J39" s="76">
        <f t="shared" si="3"/>
        <v>0</v>
      </c>
      <c r="K39" s="38"/>
      <c r="L39" s="39"/>
      <c r="M39" s="40"/>
      <c r="N39" s="41">
        <v>23</v>
      </c>
      <c r="O39" s="22" t="s">
        <v>79</v>
      </c>
      <c r="P39" s="74" t="s">
        <v>80</v>
      </c>
      <c r="Q39" s="81"/>
      <c r="R39" s="82">
        <v>83</v>
      </c>
      <c r="S39" s="80" t="s">
        <v>78</v>
      </c>
      <c r="T39" s="82" t="s">
        <v>168</v>
      </c>
    </row>
    <row r="40" spans="1:20" ht="15" customHeight="1">
      <c r="A40" s="18">
        <v>20</v>
      </c>
      <c r="B40" s="35"/>
      <c r="C40" s="22" t="str">
        <f t="shared" si="1"/>
        <v/>
      </c>
      <c r="D40" s="22" t="str">
        <f t="shared" si="2"/>
        <v/>
      </c>
      <c r="E40" s="36"/>
      <c r="F40" s="36"/>
      <c r="G40" s="37"/>
      <c r="H40" s="91"/>
      <c r="I40" s="91"/>
      <c r="J40" s="76">
        <f t="shared" si="3"/>
        <v>0</v>
      </c>
      <c r="K40" s="38"/>
      <c r="L40" s="39"/>
      <c r="M40" s="40"/>
      <c r="N40" s="41">
        <v>24</v>
      </c>
      <c r="O40" s="22" t="s">
        <v>116</v>
      </c>
      <c r="P40" s="74" t="s">
        <v>129</v>
      </c>
      <c r="Q40" s="81"/>
      <c r="R40" s="82">
        <v>84</v>
      </c>
      <c r="S40" s="80" t="s">
        <v>78</v>
      </c>
      <c r="T40" s="82" t="s">
        <v>83</v>
      </c>
    </row>
    <row r="41" spans="1:20" ht="15" customHeight="1">
      <c r="A41" s="18">
        <v>21</v>
      </c>
      <c r="B41" s="35"/>
      <c r="C41" s="22" t="str">
        <f t="shared" si="1"/>
        <v/>
      </c>
      <c r="D41" s="22" t="str">
        <f t="shared" si="2"/>
        <v/>
      </c>
      <c r="E41" s="36"/>
      <c r="F41" s="36"/>
      <c r="G41" s="37"/>
      <c r="H41" s="91"/>
      <c r="I41" s="91"/>
      <c r="J41" s="76">
        <f t="shared" si="3"/>
        <v>0</v>
      </c>
      <c r="K41" s="38"/>
      <c r="L41" s="39"/>
      <c r="M41" s="40"/>
      <c r="N41" s="41">
        <v>25</v>
      </c>
      <c r="O41" s="22" t="s">
        <v>116</v>
      </c>
      <c r="P41" s="74" t="s">
        <v>167</v>
      </c>
      <c r="Q41" s="81"/>
      <c r="R41" s="82">
        <v>85</v>
      </c>
      <c r="S41" s="80" t="s">
        <v>84</v>
      </c>
      <c r="T41" s="82" t="s">
        <v>85</v>
      </c>
    </row>
    <row r="42" spans="1:20" ht="15" customHeight="1">
      <c r="A42" s="18">
        <v>22</v>
      </c>
      <c r="B42" s="35"/>
      <c r="C42" s="22" t="str">
        <f t="shared" si="1"/>
        <v/>
      </c>
      <c r="D42" s="22" t="str">
        <f t="shared" si="2"/>
        <v/>
      </c>
      <c r="E42" s="36"/>
      <c r="F42" s="36"/>
      <c r="G42" s="37"/>
      <c r="H42" s="91"/>
      <c r="I42" s="91"/>
      <c r="J42" s="76">
        <f t="shared" si="3"/>
        <v>0</v>
      </c>
      <c r="K42" s="38"/>
      <c r="L42" s="39"/>
      <c r="M42" s="40"/>
      <c r="N42" s="41">
        <v>26</v>
      </c>
      <c r="O42" s="22" t="s">
        <v>116</v>
      </c>
      <c r="P42" s="74" t="s">
        <v>117</v>
      </c>
      <c r="Q42" s="81"/>
      <c r="R42" s="82">
        <v>86</v>
      </c>
      <c r="S42" s="80" t="s">
        <v>143</v>
      </c>
      <c r="T42" s="82" t="s">
        <v>130</v>
      </c>
    </row>
    <row r="43" spans="1:20" ht="15" customHeight="1">
      <c r="A43" s="18">
        <v>23</v>
      </c>
      <c r="B43" s="35"/>
      <c r="C43" s="22" t="str">
        <f t="shared" si="1"/>
        <v/>
      </c>
      <c r="D43" s="22" t="str">
        <f t="shared" si="2"/>
        <v/>
      </c>
      <c r="E43" s="36"/>
      <c r="F43" s="36"/>
      <c r="G43" s="37"/>
      <c r="H43" s="91"/>
      <c r="I43" s="91"/>
      <c r="J43" s="76">
        <f t="shared" si="3"/>
        <v>0</v>
      </c>
      <c r="K43" s="38"/>
      <c r="L43" s="39"/>
      <c r="M43" s="40"/>
      <c r="N43" s="41">
        <v>27</v>
      </c>
      <c r="O43" s="22" t="s">
        <v>118</v>
      </c>
      <c r="P43" s="74" t="s">
        <v>119</v>
      </c>
      <c r="Q43" s="81"/>
      <c r="R43" s="82">
        <v>87</v>
      </c>
      <c r="S43" s="80" t="s">
        <v>142</v>
      </c>
      <c r="T43" s="82" t="s">
        <v>131</v>
      </c>
    </row>
    <row r="44" spans="1:20" ht="15" customHeight="1">
      <c r="A44" s="18">
        <v>24</v>
      </c>
      <c r="B44" s="35"/>
      <c r="C44" s="22" t="str">
        <f t="shared" si="1"/>
        <v/>
      </c>
      <c r="D44" s="22" t="str">
        <f t="shared" si="2"/>
        <v/>
      </c>
      <c r="E44" s="36"/>
      <c r="F44" s="36"/>
      <c r="G44" s="37"/>
      <c r="H44" s="91"/>
      <c r="I44" s="91"/>
      <c r="J44" s="76">
        <f t="shared" si="3"/>
        <v>0</v>
      </c>
      <c r="K44" s="38"/>
      <c r="L44" s="39"/>
      <c r="M44" s="40"/>
      <c r="N44" s="41">
        <v>28</v>
      </c>
      <c r="O44" s="22" t="s">
        <v>120</v>
      </c>
      <c r="P44" s="74" t="s">
        <v>130</v>
      </c>
      <c r="Q44" s="81"/>
      <c r="R44" s="74" t="s">
        <v>68</v>
      </c>
      <c r="S44" s="22" t="s">
        <v>69</v>
      </c>
      <c r="T44" s="74" t="s">
        <v>70</v>
      </c>
    </row>
    <row r="45" spans="1:20" ht="15" customHeight="1">
      <c r="A45" s="18">
        <v>25</v>
      </c>
      <c r="B45" s="35"/>
      <c r="C45" s="22" t="str">
        <f t="shared" si="1"/>
        <v/>
      </c>
      <c r="D45" s="22" t="str">
        <f t="shared" si="2"/>
        <v/>
      </c>
      <c r="E45" s="36"/>
      <c r="F45" s="36"/>
      <c r="G45" s="37"/>
      <c r="H45" s="91"/>
      <c r="I45" s="91"/>
      <c r="J45" s="37">
        <f t="shared" si="3"/>
        <v>0</v>
      </c>
      <c r="K45" s="38"/>
      <c r="L45" s="39"/>
      <c r="M45" s="40"/>
      <c r="N45" s="41">
        <v>29</v>
      </c>
      <c r="O45" s="22" t="s">
        <v>116</v>
      </c>
      <c r="P45" s="74" t="s">
        <v>131</v>
      </c>
      <c r="Q45" s="81"/>
      <c r="R45" s="82">
        <v>91</v>
      </c>
      <c r="S45" s="80" t="s">
        <v>102</v>
      </c>
      <c r="T45" s="82" t="s">
        <v>59</v>
      </c>
    </row>
    <row r="46" spans="1:20" ht="15" customHeight="1">
      <c r="A46" s="18">
        <v>26</v>
      </c>
      <c r="B46" s="35"/>
      <c r="C46" s="22" t="str">
        <f t="shared" si="1"/>
        <v/>
      </c>
      <c r="D46" s="22" t="str">
        <f t="shared" si="2"/>
        <v/>
      </c>
      <c r="E46" s="36"/>
      <c r="F46" s="36"/>
      <c r="G46" s="37"/>
      <c r="H46" s="91"/>
      <c r="I46" s="91"/>
      <c r="J46" s="37">
        <f t="shared" si="3"/>
        <v>0</v>
      </c>
      <c r="K46" s="38"/>
      <c r="L46" s="39"/>
      <c r="M46" s="40"/>
      <c r="N46" s="41" t="s">
        <v>68</v>
      </c>
      <c r="O46" s="22" t="s">
        <v>69</v>
      </c>
      <c r="P46" s="74" t="s">
        <v>70</v>
      </c>
      <c r="Q46" s="70"/>
      <c r="R46" s="82">
        <v>92</v>
      </c>
      <c r="S46" s="80" t="s">
        <v>103</v>
      </c>
      <c r="T46" s="82" t="s">
        <v>59</v>
      </c>
    </row>
    <row r="47" spans="1:20" ht="15" customHeight="1">
      <c r="A47" s="18">
        <v>27</v>
      </c>
      <c r="B47" s="35"/>
      <c r="C47" s="22" t="str">
        <f t="shared" si="1"/>
        <v/>
      </c>
      <c r="D47" s="22" t="str">
        <f t="shared" si="2"/>
        <v/>
      </c>
      <c r="E47" s="36"/>
      <c r="F47" s="36"/>
      <c r="G47" s="37"/>
      <c r="H47" s="91"/>
      <c r="I47" s="91"/>
      <c r="J47" s="37">
        <f t="shared" si="3"/>
        <v>0</v>
      </c>
      <c r="K47" s="38"/>
      <c r="L47" s="39"/>
      <c r="M47" s="40"/>
      <c r="N47" s="41">
        <v>31</v>
      </c>
      <c r="O47" s="22" t="s">
        <v>86</v>
      </c>
      <c r="P47" s="74" t="s">
        <v>59</v>
      </c>
      <c r="Q47" s="79"/>
      <c r="R47" s="82">
        <v>93</v>
      </c>
      <c r="S47" s="80" t="s">
        <v>104</v>
      </c>
      <c r="T47" s="82" t="s">
        <v>65</v>
      </c>
    </row>
    <row r="48" spans="1:20" ht="15" customHeight="1">
      <c r="A48" s="18">
        <v>28</v>
      </c>
      <c r="B48" s="35"/>
      <c r="C48" s="22" t="str">
        <f t="shared" si="1"/>
        <v/>
      </c>
      <c r="D48" s="22" t="str">
        <f t="shared" si="2"/>
        <v/>
      </c>
      <c r="E48" s="36"/>
      <c r="F48" s="36"/>
      <c r="G48" s="37"/>
      <c r="H48" s="91"/>
      <c r="I48" s="91"/>
      <c r="J48" s="37">
        <f t="shared" si="3"/>
        <v>0</v>
      </c>
      <c r="K48" s="38"/>
      <c r="L48" s="39"/>
      <c r="M48" s="40"/>
      <c r="N48" s="41">
        <v>32</v>
      </c>
      <c r="O48" s="22" t="s">
        <v>87</v>
      </c>
      <c r="P48" s="74" t="s">
        <v>59</v>
      </c>
      <c r="Q48" s="79"/>
      <c r="R48" s="82">
        <v>94</v>
      </c>
      <c r="S48" s="80" t="s">
        <v>104</v>
      </c>
      <c r="T48" s="82" t="s">
        <v>66</v>
      </c>
    </row>
    <row r="49" spans="1:20" ht="15" customHeight="1">
      <c r="A49" s="18">
        <v>29</v>
      </c>
      <c r="B49" s="35"/>
      <c r="C49" s="22" t="str">
        <f t="shared" si="1"/>
        <v/>
      </c>
      <c r="D49" s="22" t="str">
        <f t="shared" si="2"/>
        <v/>
      </c>
      <c r="E49" s="36"/>
      <c r="F49" s="36"/>
      <c r="G49" s="37"/>
      <c r="H49" s="91"/>
      <c r="I49" s="91"/>
      <c r="J49" s="37">
        <f t="shared" si="3"/>
        <v>0</v>
      </c>
      <c r="K49" s="38"/>
      <c r="L49" s="39"/>
      <c r="M49" s="40"/>
      <c r="N49" s="41">
        <v>33</v>
      </c>
      <c r="O49" s="22" t="s">
        <v>88</v>
      </c>
      <c r="P49" s="74" t="s">
        <v>65</v>
      </c>
      <c r="Q49" s="79"/>
      <c r="R49" s="82">
        <v>95</v>
      </c>
      <c r="S49" s="80" t="s">
        <v>104</v>
      </c>
      <c r="T49" s="82" t="s">
        <v>125</v>
      </c>
    </row>
    <row r="50" spans="1:20" ht="15" customHeight="1">
      <c r="A50" s="18">
        <v>30</v>
      </c>
      <c r="B50" s="35"/>
      <c r="C50" s="22" t="str">
        <f t="shared" si="1"/>
        <v/>
      </c>
      <c r="D50" s="22" t="str">
        <f t="shared" si="2"/>
        <v/>
      </c>
      <c r="E50" s="36"/>
      <c r="F50" s="36"/>
      <c r="G50" s="37"/>
      <c r="H50" s="91" t="str">
        <f>IF(G50="","",IF(B50&gt;40,VLOOKUP(G50,'出場選手データ女子(必須)'!$A$3:$F$100,2,FALSE),VLOOKUP(G50,'出場選手データ男子(必須)'!$A$3:$F$100,2,FALSE)))</f>
        <v/>
      </c>
      <c r="I50" s="91" t="str">
        <f>IF(G50="","",IF(B50&gt;40,VLOOKUP(G50,'出場選手データ女子(必須)'!$A$3:$F$100,4,FALSE),VLOOKUP(G50,'出場選手データ男子(必須)'!$A$3:$F$100,4,FALSE)))</f>
        <v/>
      </c>
      <c r="J50" s="37">
        <f t="shared" si="3"/>
        <v>0</v>
      </c>
      <c r="K50" s="38"/>
      <c r="L50" s="39"/>
      <c r="M50" s="40"/>
      <c r="N50" s="41">
        <v>34</v>
      </c>
      <c r="O50" s="22" t="s">
        <v>88</v>
      </c>
      <c r="P50" s="74" t="s">
        <v>66</v>
      </c>
      <c r="Q50" s="79"/>
      <c r="R50" s="82">
        <v>96</v>
      </c>
      <c r="S50" s="80" t="s">
        <v>104</v>
      </c>
      <c r="T50" s="82" t="s">
        <v>126</v>
      </c>
    </row>
    <row r="51" spans="1:20" ht="15" customHeight="1">
      <c r="A51" s="18">
        <v>31</v>
      </c>
      <c r="B51" s="35"/>
      <c r="C51" s="22" t="str">
        <f t="shared" si="1"/>
        <v/>
      </c>
      <c r="D51" s="22" t="str">
        <f t="shared" si="2"/>
        <v/>
      </c>
      <c r="E51" s="36"/>
      <c r="F51" s="36"/>
      <c r="G51" s="37"/>
      <c r="H51" s="91" t="str">
        <f>IF(G51="","",IF(B51&gt;40,VLOOKUP(G51,'出場選手データ女子(必須)'!$A$3:$F$100,2,FALSE),VLOOKUP(G51,'出場選手データ男子(必須)'!$A$3:$F$100,2,FALSE)))</f>
        <v/>
      </c>
      <c r="I51" s="91" t="str">
        <f>IF(G51="","",IF(B51&gt;40,VLOOKUP(G51,'出場選手データ女子(必須)'!$A$3:$F$100,4,FALSE),VLOOKUP(G51,'出場選手データ男子(必須)'!$A$3:$F$100,4,FALSE)))</f>
        <v/>
      </c>
      <c r="J51" s="37">
        <f t="shared" si="3"/>
        <v>0</v>
      </c>
      <c r="K51" s="38"/>
      <c r="L51" s="39"/>
      <c r="M51" s="40"/>
      <c r="N51" s="41">
        <v>35</v>
      </c>
      <c r="O51" s="22" t="s">
        <v>88</v>
      </c>
      <c r="P51" s="74" t="s">
        <v>125</v>
      </c>
      <c r="Q51" s="70"/>
      <c r="R51" s="82">
        <v>97</v>
      </c>
      <c r="S51" s="80" t="s">
        <v>104</v>
      </c>
      <c r="T51" s="82" t="s">
        <v>128</v>
      </c>
    </row>
    <row r="52" spans="1:20" ht="15" customHeight="1">
      <c r="A52" s="18">
        <v>32</v>
      </c>
      <c r="B52" s="35"/>
      <c r="C52" s="22" t="str">
        <f t="shared" si="1"/>
        <v/>
      </c>
      <c r="D52" s="22" t="str">
        <f t="shared" si="2"/>
        <v/>
      </c>
      <c r="E52" s="36"/>
      <c r="F52" s="36"/>
      <c r="G52" s="37"/>
      <c r="H52" s="91" t="str">
        <f>IF(G52="","",IF(B52&gt;40,VLOOKUP(G52,'出場選手データ女子(必須)'!$A$3:$F$100,2,FALSE),VLOOKUP(G52,'出場選手データ男子(必須)'!$A$3:$F$100,2,FALSE)))</f>
        <v/>
      </c>
      <c r="I52" s="91" t="str">
        <f>IF(G52="","",IF(B52&gt;40,VLOOKUP(G52,'出場選手データ女子(必須)'!$A$3:$F$100,4,FALSE),VLOOKUP(G52,'出場選手データ男子(必須)'!$A$3:$F$100,4,FALSE)))</f>
        <v/>
      </c>
      <c r="J52" s="37">
        <f t="shared" si="3"/>
        <v>0</v>
      </c>
      <c r="K52" s="38"/>
      <c r="L52" s="39"/>
      <c r="M52" s="40"/>
      <c r="N52" s="41">
        <v>36</v>
      </c>
      <c r="O52" s="22" t="s">
        <v>88</v>
      </c>
      <c r="P52" s="74" t="s">
        <v>126</v>
      </c>
      <c r="Q52" s="79"/>
      <c r="R52" s="82">
        <v>98</v>
      </c>
      <c r="S52" s="80" t="s">
        <v>105</v>
      </c>
      <c r="T52" s="82" t="s">
        <v>82</v>
      </c>
    </row>
    <row r="53" spans="1:20" ht="15" customHeight="1">
      <c r="A53" s="18">
        <v>33</v>
      </c>
      <c r="B53" s="35"/>
      <c r="C53" s="22" t="str">
        <f t="shared" si="1"/>
        <v/>
      </c>
      <c r="D53" s="22" t="str">
        <f t="shared" si="2"/>
        <v/>
      </c>
      <c r="E53" s="36"/>
      <c r="F53" s="36"/>
      <c r="G53" s="37"/>
      <c r="H53" s="91" t="str">
        <f>IF(G53="","",IF(B53&gt;40,VLOOKUP(G53,'出場選手データ女子(必須)'!$A$3:$F$100,2,FALSE),VLOOKUP(G53,'出場選手データ男子(必須)'!$A$3:$F$100,2,FALSE)))</f>
        <v/>
      </c>
      <c r="I53" s="91" t="str">
        <f>IF(G53="","",IF(B53&gt;40,VLOOKUP(G53,'出場選手データ女子(必須)'!$A$3:$F$100,4,FALSE),VLOOKUP(G53,'出場選手データ男子(必須)'!$A$3:$F$100,4,FALSE)))</f>
        <v/>
      </c>
      <c r="J53" s="37">
        <f t="shared" si="3"/>
        <v>0</v>
      </c>
      <c r="K53" s="38"/>
      <c r="L53" s="39"/>
      <c r="M53" s="40"/>
      <c r="N53" s="41">
        <v>37</v>
      </c>
      <c r="O53" s="22" t="s">
        <v>121</v>
      </c>
      <c r="P53" s="74" t="s">
        <v>128</v>
      </c>
      <c r="Q53" s="79"/>
      <c r="R53" s="82">
        <v>99</v>
      </c>
      <c r="S53" s="80" t="s">
        <v>144</v>
      </c>
      <c r="T53" s="82" t="s">
        <v>145</v>
      </c>
    </row>
    <row r="54" spans="1:20" ht="15" customHeight="1">
      <c r="A54" s="18">
        <v>34</v>
      </c>
      <c r="B54" s="35"/>
      <c r="C54" s="22" t="str">
        <f t="shared" si="1"/>
        <v/>
      </c>
      <c r="D54" s="22" t="str">
        <f t="shared" si="2"/>
        <v/>
      </c>
      <c r="E54" s="36"/>
      <c r="F54" s="36"/>
      <c r="G54" s="37"/>
      <c r="H54" s="91" t="str">
        <f>IF(G54="","",IF(B54&gt;40,VLOOKUP(G54,'出場選手データ女子(必須)'!$A$3:$F$100,2,FALSE),VLOOKUP(G54,'出場選手データ男子(必須)'!$A$3:$F$100,2,FALSE)))</f>
        <v/>
      </c>
      <c r="I54" s="91" t="str">
        <f>IF(G54="","",IF(B54&gt;40,VLOOKUP(G54,'出場選手データ女子(必須)'!$A$3:$F$100,4,FALSE),VLOOKUP(G54,'出場選手データ男子(必須)'!$A$3:$F$100,4,FALSE)))</f>
        <v/>
      </c>
      <c r="J54" s="37">
        <f t="shared" si="3"/>
        <v>0</v>
      </c>
      <c r="K54" s="38"/>
      <c r="L54" s="39"/>
      <c r="M54" s="40"/>
      <c r="N54" s="41">
        <v>38</v>
      </c>
      <c r="O54" s="22" t="s">
        <v>88</v>
      </c>
      <c r="P54" s="74" t="s">
        <v>132</v>
      </c>
      <c r="Q54" s="79"/>
      <c r="R54" s="82">
        <v>100</v>
      </c>
      <c r="S54" s="80" t="s">
        <v>104</v>
      </c>
      <c r="T54" s="82" t="s">
        <v>133</v>
      </c>
    </row>
    <row r="55" spans="1:20" ht="15" customHeight="1">
      <c r="A55" s="18">
        <v>35</v>
      </c>
      <c r="B55" s="35"/>
      <c r="C55" s="22" t="str">
        <f t="shared" si="1"/>
        <v/>
      </c>
      <c r="D55" s="22" t="str">
        <f t="shared" si="2"/>
        <v/>
      </c>
      <c r="E55" s="36"/>
      <c r="F55" s="36"/>
      <c r="G55" s="37"/>
      <c r="H55" s="91" t="str">
        <f>IF(G55="","",IF(B55&gt;40,VLOOKUP(G55,'出場選手データ女子(必須)'!$A$3:$F$100,2,FALSE),VLOOKUP(G55,'出場選手データ男子(必須)'!$A$3:$F$100,2,FALSE)))</f>
        <v/>
      </c>
      <c r="I55" s="91" t="str">
        <f>IF(G55="","",IF(B55&gt;40,VLOOKUP(G55,'出場選手データ女子(必須)'!$A$3:$F$100,4,FALSE),VLOOKUP(G55,'出場選手データ男子(必須)'!$A$3:$F$100,4,FALSE)))</f>
        <v/>
      </c>
      <c r="J55" s="37">
        <f t="shared" si="3"/>
        <v>0</v>
      </c>
      <c r="K55" s="38"/>
      <c r="L55" s="39"/>
      <c r="M55" s="40"/>
      <c r="N55" s="41">
        <v>39</v>
      </c>
      <c r="O55" s="22" t="s">
        <v>89</v>
      </c>
      <c r="P55" s="74" t="s">
        <v>80</v>
      </c>
      <c r="Q55" s="79"/>
      <c r="R55" s="82">
        <v>101</v>
      </c>
      <c r="S55" s="80" t="s">
        <v>104</v>
      </c>
      <c r="T55" s="82" t="s">
        <v>129</v>
      </c>
    </row>
    <row r="56" spans="1:20" ht="15" customHeight="1">
      <c r="A56" s="18">
        <v>36</v>
      </c>
      <c r="B56" s="35"/>
      <c r="C56" s="22" t="str">
        <f t="shared" si="1"/>
        <v/>
      </c>
      <c r="D56" s="22" t="str">
        <f t="shared" si="2"/>
        <v/>
      </c>
      <c r="E56" s="36"/>
      <c r="F56" s="36"/>
      <c r="G56" s="37"/>
      <c r="H56" s="91" t="str">
        <f>IF(G56="","",IF(B56&gt;40,VLOOKUP(G56,'出場選手データ女子(必須)'!$A$3:$F$100,2,FALSE),VLOOKUP(G56,'出場選手データ男子(必須)'!$A$3:$F$100,2,FALSE)))</f>
        <v/>
      </c>
      <c r="I56" s="91" t="str">
        <f>IF(G56="","",IF(B56&gt;40,VLOOKUP(G56,'出場選手データ女子(必須)'!$A$3:$F$100,4,FALSE),VLOOKUP(G56,'出場選手データ男子(必須)'!$A$3:$F$100,4,FALSE)))</f>
        <v/>
      </c>
      <c r="J56" s="37">
        <f t="shared" si="3"/>
        <v>0</v>
      </c>
      <c r="K56" s="38"/>
      <c r="L56" s="39"/>
      <c r="M56" s="40"/>
      <c r="N56" s="41">
        <v>40</v>
      </c>
      <c r="O56" s="22" t="s">
        <v>122</v>
      </c>
      <c r="P56" s="74" t="s">
        <v>80</v>
      </c>
      <c r="Q56" s="79"/>
      <c r="R56" s="82">
        <v>102</v>
      </c>
      <c r="S56" s="80" t="s">
        <v>106</v>
      </c>
      <c r="T56" s="82" t="s">
        <v>77</v>
      </c>
    </row>
    <row r="57" spans="1:20" ht="15" customHeight="1">
      <c r="A57" s="18">
        <v>37</v>
      </c>
      <c r="B57" s="35"/>
      <c r="C57" s="22" t="str">
        <f t="shared" si="1"/>
        <v/>
      </c>
      <c r="D57" s="22" t="str">
        <f t="shared" si="2"/>
        <v/>
      </c>
      <c r="E57" s="36"/>
      <c r="F57" s="36"/>
      <c r="G57" s="37"/>
      <c r="H57" s="91" t="str">
        <f>IF(G57="","",IF(B57&gt;40,VLOOKUP(G57,'出場選手データ女子(必須)'!$A$3:$F$100,2,FALSE),VLOOKUP(G57,'出場選手データ男子(必須)'!$A$3:$F$100,2,FALSE)))</f>
        <v/>
      </c>
      <c r="I57" s="91" t="str">
        <f>IF(G57="","",IF(B57&gt;40,VLOOKUP(G57,'出場選手データ女子(必須)'!$A$3:$F$100,4,FALSE),VLOOKUP(G57,'出場選手データ男子(必須)'!$A$3:$F$100,4,FALSE)))</f>
        <v/>
      </c>
      <c r="J57" s="37">
        <f t="shared" si="3"/>
        <v>0</v>
      </c>
      <c r="K57" s="38"/>
      <c r="L57" s="39"/>
      <c r="M57" s="40"/>
      <c r="N57" s="41">
        <v>41</v>
      </c>
      <c r="O57" s="22" t="s">
        <v>88</v>
      </c>
      <c r="P57" s="74" t="s">
        <v>133</v>
      </c>
      <c r="Q57" s="79"/>
      <c r="R57" s="82">
        <v>103</v>
      </c>
      <c r="S57" s="80" t="s">
        <v>104</v>
      </c>
      <c r="T57" s="82" t="s">
        <v>135</v>
      </c>
    </row>
    <row r="58" spans="1:20" ht="15" customHeight="1">
      <c r="A58" s="18">
        <v>38</v>
      </c>
      <c r="B58" s="43"/>
      <c r="C58" s="22" t="str">
        <f t="shared" si="1"/>
        <v/>
      </c>
      <c r="D58" s="44" t="str">
        <f t="shared" si="2"/>
        <v/>
      </c>
      <c r="E58" s="45"/>
      <c r="F58" s="45"/>
      <c r="G58" s="46"/>
      <c r="H58" s="91" t="str">
        <f>IF(G58="","",IF(B58&gt;40,VLOOKUP(G58,'出場選手データ女子(必須)'!$A$3:$F$100,2,FALSE),VLOOKUP(G58,'出場選手データ男子(必須)'!$A$3:$F$100,2,FALSE)))</f>
        <v/>
      </c>
      <c r="I58" s="91" t="str">
        <f>IF(G58="","",IF(B58&gt;40,VLOOKUP(G58,'出場選手データ女子(必須)'!$A$3:$F$100,4,FALSE),VLOOKUP(G58,'出場選手データ男子(必須)'!$A$3:$F$100,4,FALSE)))</f>
        <v/>
      </c>
      <c r="J58" s="37">
        <f t="shared" si="3"/>
        <v>0</v>
      </c>
      <c r="K58" s="47"/>
      <c r="L58" s="48"/>
      <c r="M58" s="40"/>
      <c r="N58" s="41">
        <v>42</v>
      </c>
      <c r="O58" s="22" t="s">
        <v>88</v>
      </c>
      <c r="P58" s="74" t="s">
        <v>134</v>
      </c>
      <c r="Q58" s="79"/>
      <c r="R58" s="82">
        <v>104</v>
      </c>
      <c r="S58" s="80" t="s">
        <v>155</v>
      </c>
      <c r="T58" s="82" t="s">
        <v>156</v>
      </c>
    </row>
    <row r="59" spans="1:20" ht="15" customHeight="1">
      <c r="A59" s="18">
        <v>39</v>
      </c>
      <c r="B59" s="43"/>
      <c r="C59" s="22" t="str">
        <f t="shared" si="1"/>
        <v/>
      </c>
      <c r="D59" s="44" t="str">
        <f t="shared" si="2"/>
        <v/>
      </c>
      <c r="E59" s="45"/>
      <c r="F59" s="45"/>
      <c r="G59" s="46"/>
      <c r="H59" s="91" t="str">
        <f>IF(G59="","",IF(B59&gt;40,VLOOKUP(G59,'出場選手データ女子(必須)'!$A$3:$F$100,2,FALSE),VLOOKUP(G59,'出場選手データ男子(必須)'!$A$3:$F$100,2,FALSE)))</f>
        <v/>
      </c>
      <c r="I59" s="91" t="str">
        <f>IF(G59="","",IF(B59&gt;40,VLOOKUP(G59,'出場選手データ女子(必須)'!$A$3:$F$100,4,FALSE),VLOOKUP(G59,'出場選手データ男子(必須)'!$A$3:$F$100,4,FALSE)))</f>
        <v/>
      </c>
      <c r="J59" s="37">
        <f t="shared" si="3"/>
        <v>0</v>
      </c>
      <c r="K59" s="47"/>
      <c r="L59" s="48"/>
      <c r="M59" s="40"/>
      <c r="N59" s="41">
        <v>43</v>
      </c>
      <c r="O59" s="22" t="s">
        <v>88</v>
      </c>
      <c r="P59" s="74" t="s">
        <v>77</v>
      </c>
      <c r="Q59" s="79"/>
      <c r="R59" s="82">
        <v>105</v>
      </c>
      <c r="S59" s="80" t="s">
        <v>92</v>
      </c>
      <c r="T59" s="82" t="s">
        <v>91</v>
      </c>
    </row>
    <row r="60" spans="1:20" ht="15" customHeight="1">
      <c r="A60" s="18">
        <v>40</v>
      </c>
      <c r="B60" s="35"/>
      <c r="C60" s="22" t="str">
        <f t="shared" si="1"/>
        <v/>
      </c>
      <c r="D60" s="22" t="str">
        <f t="shared" si="2"/>
        <v/>
      </c>
      <c r="E60" s="36"/>
      <c r="F60" s="36"/>
      <c r="G60" s="37"/>
      <c r="H60" s="92" t="str">
        <f>IF(G60="","",IF(B60&gt;40,VLOOKUP(G60,'出場選手データ女子(必須)'!$A$3:$F$100,2,FALSE),VLOOKUP(G60,'出場選手データ男子(必須)'!$A$3:$F$100,2,FALSE)))</f>
        <v/>
      </c>
      <c r="I60" s="92" t="str">
        <f>IF(G60="","",IF(B60&gt;40,VLOOKUP(G60,'出場選手データ女子(必須)'!$A$3:$F$100,4,FALSE),VLOOKUP(G60,'出場選手データ男子(必須)'!$A$3:$F$100,4,FALSE)))</f>
        <v/>
      </c>
      <c r="J60" s="37">
        <f t="shared" si="3"/>
        <v>0</v>
      </c>
      <c r="K60" s="38"/>
      <c r="L60" s="39"/>
      <c r="M60" s="40"/>
      <c r="N60" s="41">
        <v>44</v>
      </c>
      <c r="O60" s="22" t="s">
        <v>88</v>
      </c>
      <c r="P60" s="74" t="s">
        <v>135</v>
      </c>
      <c r="Q60" s="79"/>
      <c r="R60" s="82">
        <v>106</v>
      </c>
      <c r="S60" s="82" t="s">
        <v>96</v>
      </c>
      <c r="T60" s="82" t="s">
        <v>95</v>
      </c>
    </row>
    <row r="61" spans="1:20" ht="15" customHeight="1">
      <c r="A61" s="18">
        <v>41</v>
      </c>
      <c r="B61" s="35"/>
      <c r="C61" s="22" t="str">
        <f t="shared" si="1"/>
        <v/>
      </c>
      <c r="D61" s="22" t="str">
        <f t="shared" si="2"/>
        <v/>
      </c>
      <c r="E61" s="36"/>
      <c r="F61" s="36"/>
      <c r="G61" s="37"/>
      <c r="H61" s="92" t="str">
        <f>IF(G61="","",IF(B61&gt;40,VLOOKUP(G61,'出場選手データ女子(必須)'!$A$3:$F$100,2,FALSE),VLOOKUP(G61,'出場選手データ男子(必須)'!$A$3:$F$100,2,FALSE)))</f>
        <v/>
      </c>
      <c r="I61" s="92" t="str">
        <f>IF(G61="","",IF(B61&gt;40,VLOOKUP(G61,'出場選手データ女子(必須)'!$A$3:$F$100,4,FALSE),VLOOKUP(G61,'出場選手データ男子(必須)'!$A$3:$F$100,4,FALSE)))</f>
        <v/>
      </c>
      <c r="J61" s="37">
        <f t="shared" si="3"/>
        <v>0</v>
      </c>
      <c r="K61" s="38"/>
      <c r="L61" s="39"/>
      <c r="M61" s="40"/>
      <c r="N61" s="41">
        <v>45</v>
      </c>
      <c r="O61" s="22" t="s">
        <v>153</v>
      </c>
      <c r="P61" s="74" t="s">
        <v>154</v>
      </c>
      <c r="Q61" s="79"/>
      <c r="R61" s="82">
        <v>107</v>
      </c>
      <c r="S61" s="82" t="s">
        <v>92</v>
      </c>
      <c r="T61" s="82" t="s">
        <v>98</v>
      </c>
    </row>
    <row r="62" spans="1:20" ht="15" customHeight="1">
      <c r="A62" s="18">
        <v>42</v>
      </c>
      <c r="B62" s="35"/>
      <c r="C62" s="22" t="str">
        <f t="shared" si="1"/>
        <v/>
      </c>
      <c r="D62" s="22" t="str">
        <f t="shared" si="2"/>
        <v/>
      </c>
      <c r="E62" s="36"/>
      <c r="F62" s="36"/>
      <c r="G62" s="37"/>
      <c r="H62" s="91" t="str">
        <f>IF(G62="","",IF(B62&gt;40,VLOOKUP(G62,'出場選手データ女子(必須)'!$A$3:$F$100,2,FALSE),VLOOKUP(G62,'出場選手データ男子(必須)'!$A$3:$F$100,2,FALSE)))</f>
        <v/>
      </c>
      <c r="I62" s="91" t="str">
        <f>IF(G62="","",IF(B62&gt;40,VLOOKUP(G62,'出場選手データ女子(必須)'!$A$3:$F$100,4,FALSE),VLOOKUP(G62,'出場選手データ男子(必須)'!$A$3:$F$100,4,FALSE)))</f>
        <v/>
      </c>
      <c r="J62" s="37">
        <f t="shared" si="3"/>
        <v>0</v>
      </c>
      <c r="K62" s="38"/>
      <c r="L62" s="39"/>
      <c r="M62" s="40"/>
      <c r="N62" s="41">
        <v>46</v>
      </c>
      <c r="O62" s="22" t="s">
        <v>90</v>
      </c>
      <c r="P62" s="74" t="s">
        <v>91</v>
      </c>
      <c r="Q62" s="79"/>
      <c r="R62" s="82">
        <v>108</v>
      </c>
      <c r="S62" s="82" t="s">
        <v>101</v>
      </c>
      <c r="T62" s="82" t="s">
        <v>100</v>
      </c>
    </row>
    <row r="63" spans="1:20" ht="15" customHeight="1">
      <c r="A63" s="18">
        <v>43</v>
      </c>
      <c r="B63" s="35"/>
      <c r="C63" s="22" t="str">
        <f t="shared" si="1"/>
        <v/>
      </c>
      <c r="D63" s="22" t="str">
        <f t="shared" si="2"/>
        <v/>
      </c>
      <c r="E63" s="36"/>
      <c r="F63" s="36"/>
      <c r="G63" s="37"/>
      <c r="H63" s="91" t="str">
        <f>IF(G63="","",IF(B63&gt;40,VLOOKUP(G63,'出場選手データ女子(必須)'!$A$3:$F$100,2,FALSE),VLOOKUP(G63,'出場選手データ男子(必須)'!$A$3:$F$100,2,FALSE)))</f>
        <v/>
      </c>
      <c r="I63" s="91" t="str">
        <f>IF(G63="","",IF(B63&gt;40,VLOOKUP(G63,'出場選手データ女子(必須)'!$A$3:$F$100,4,FALSE),VLOOKUP(G63,'出場選手データ男子(必須)'!$A$3:$F$100,4,FALSE)))</f>
        <v/>
      </c>
      <c r="J63" s="37">
        <f t="shared" si="3"/>
        <v>0</v>
      </c>
      <c r="K63" s="38"/>
      <c r="L63" s="39"/>
      <c r="M63" s="40"/>
      <c r="N63" s="41">
        <v>47</v>
      </c>
      <c r="O63" s="22" t="s">
        <v>93</v>
      </c>
      <c r="P63" s="74" t="s">
        <v>91</v>
      </c>
      <c r="Q63" s="79"/>
      <c r="R63" s="32"/>
      <c r="S63" s="32"/>
      <c r="T63" s="32"/>
    </row>
    <row r="64" spans="1:20" ht="15" customHeight="1">
      <c r="A64" s="18">
        <v>44</v>
      </c>
      <c r="B64" s="35"/>
      <c r="C64" s="22" t="str">
        <f t="shared" si="1"/>
        <v/>
      </c>
      <c r="D64" s="22" t="str">
        <f t="shared" si="2"/>
        <v/>
      </c>
      <c r="E64" s="36"/>
      <c r="F64" s="36"/>
      <c r="G64" s="37"/>
      <c r="H64" s="91" t="str">
        <f>IF(G64="","",IF(B64&gt;40,VLOOKUP(G64,'出場選手データ女子(必須)'!$A$3:$F$100,2,FALSE),VLOOKUP(G64,'出場選手データ男子(必須)'!$A$3:$F$100,2,FALSE)))</f>
        <v/>
      </c>
      <c r="I64" s="91" t="str">
        <f>IF(G64="","",IF(B64&gt;40,VLOOKUP(G64,'出場選手データ女子(必須)'!$A$3:$F$100,4,FALSE),VLOOKUP(G64,'出場選手データ男子(必須)'!$A$3:$F$100,4,FALSE)))</f>
        <v/>
      </c>
      <c r="J64" s="37">
        <f t="shared" si="3"/>
        <v>0</v>
      </c>
      <c r="K64" s="38"/>
      <c r="L64" s="39"/>
      <c r="M64" s="40"/>
      <c r="N64" s="41">
        <v>48</v>
      </c>
      <c r="O64" s="22" t="s">
        <v>94</v>
      </c>
      <c r="P64" s="74" t="s">
        <v>95</v>
      </c>
      <c r="Q64" s="79"/>
      <c r="R64" s="32"/>
      <c r="S64" s="32"/>
      <c r="T64" s="32"/>
    </row>
    <row r="65" spans="1:20" ht="15" customHeight="1">
      <c r="A65" s="18">
        <v>45</v>
      </c>
      <c r="B65" s="35"/>
      <c r="C65" s="22" t="str">
        <f t="shared" si="1"/>
        <v/>
      </c>
      <c r="D65" s="22" t="str">
        <f t="shared" si="2"/>
        <v/>
      </c>
      <c r="E65" s="36"/>
      <c r="F65" s="36"/>
      <c r="G65" s="37"/>
      <c r="H65" s="91" t="str">
        <f>IF(G65="","",IF(B65&gt;40,VLOOKUP(G65,'出場選手データ女子(必須)'!$A$3:$F$100,2,FALSE),VLOOKUP(G65,'出場選手データ男子(必須)'!$A$3:$F$100,2,FALSE)))</f>
        <v/>
      </c>
      <c r="I65" s="91" t="str">
        <f>IF(G65="","",IF(B65&gt;40,VLOOKUP(G65,'出場選手データ女子(必須)'!$A$3:$F$100,4,FALSE),VLOOKUP(G65,'出場選手データ男子(必須)'!$A$3:$F$100,4,FALSE)))</f>
        <v/>
      </c>
      <c r="J65" s="37">
        <f t="shared" si="3"/>
        <v>0</v>
      </c>
      <c r="K65" s="38"/>
      <c r="L65" s="39"/>
      <c r="M65" s="40"/>
      <c r="N65" s="41">
        <v>49</v>
      </c>
      <c r="O65" s="22" t="s">
        <v>97</v>
      </c>
      <c r="P65" s="74" t="s">
        <v>95</v>
      </c>
      <c r="Q65" s="79"/>
      <c r="R65" s="32"/>
      <c r="S65" s="32"/>
      <c r="T65" s="32"/>
    </row>
    <row r="66" spans="1:20" ht="15" customHeight="1">
      <c r="A66" s="18">
        <v>46</v>
      </c>
      <c r="B66" s="35"/>
      <c r="C66" s="22" t="str">
        <f t="shared" si="1"/>
        <v/>
      </c>
      <c r="D66" s="22" t="str">
        <f t="shared" si="2"/>
        <v/>
      </c>
      <c r="E66" s="36"/>
      <c r="F66" s="36"/>
      <c r="G66" s="37"/>
      <c r="H66" s="91" t="str">
        <f>IF(G66="","",IF(B66&gt;40,VLOOKUP(G66,'出場選手データ女子(必須)'!$A$3:$F$100,2,FALSE),VLOOKUP(G66,'出場選手データ男子(必須)'!$A$3:$F$100,2,FALSE)))</f>
        <v/>
      </c>
      <c r="I66" s="91" t="str">
        <f>IF(G66="","",IF(B66&gt;40,VLOOKUP(G66,'出場選手データ女子(必須)'!$A$3:$F$100,4,FALSE),VLOOKUP(G66,'出場選手データ男子(必須)'!$A$3:$F$100,4,FALSE)))</f>
        <v/>
      </c>
      <c r="J66" s="37">
        <f t="shared" si="3"/>
        <v>0</v>
      </c>
      <c r="K66" s="38"/>
      <c r="L66" s="39"/>
      <c r="M66" s="40"/>
      <c r="N66" s="41">
        <v>50</v>
      </c>
      <c r="O66" s="22" t="s">
        <v>90</v>
      </c>
      <c r="P66" s="74" t="s">
        <v>98</v>
      </c>
      <c r="Q66" s="79"/>
      <c r="R66" s="32"/>
      <c r="S66" s="32"/>
      <c r="T66" s="32"/>
    </row>
    <row r="67" spans="1:20" ht="15" customHeight="1">
      <c r="A67" s="18">
        <v>47</v>
      </c>
      <c r="B67" s="35"/>
      <c r="C67" s="22" t="str">
        <f t="shared" si="1"/>
        <v/>
      </c>
      <c r="D67" s="22" t="str">
        <f t="shared" si="2"/>
        <v/>
      </c>
      <c r="E67" s="36"/>
      <c r="F67" s="36"/>
      <c r="G67" s="37"/>
      <c r="H67" s="91" t="str">
        <f>IF(G67="","",IF(B67&gt;40,VLOOKUP(G67,'出場選手データ女子(必須)'!$A$3:$F$100,2,FALSE),VLOOKUP(G67,'出場選手データ男子(必須)'!$A$3:$F$100,2,FALSE)))</f>
        <v/>
      </c>
      <c r="I67" s="91" t="str">
        <f>IF(G67="","",IF(B67&gt;40,VLOOKUP(G67,'出場選手データ女子(必須)'!$A$3:$F$100,4,FALSE),VLOOKUP(G67,'出場選手データ男子(必須)'!$A$3:$F$100,4,FALSE)))</f>
        <v/>
      </c>
      <c r="J67" s="37">
        <f t="shared" si="3"/>
        <v>0</v>
      </c>
      <c r="K67" s="38"/>
      <c r="L67" s="39"/>
      <c r="M67" s="40"/>
      <c r="N67" s="41">
        <v>51</v>
      </c>
      <c r="O67" s="22" t="s">
        <v>93</v>
      </c>
      <c r="P67" s="74" t="s">
        <v>98</v>
      </c>
      <c r="Q67" s="79"/>
      <c r="R67" s="32"/>
      <c r="S67" s="32"/>
      <c r="T67" s="32"/>
    </row>
    <row r="68" spans="1:20" ht="15" customHeight="1">
      <c r="A68" s="18">
        <v>48</v>
      </c>
      <c r="B68" s="35"/>
      <c r="C68" s="22" t="str">
        <f t="shared" si="1"/>
        <v/>
      </c>
      <c r="D68" s="22" t="str">
        <f t="shared" si="2"/>
        <v/>
      </c>
      <c r="E68" s="36"/>
      <c r="F68" s="36"/>
      <c r="G68" s="37"/>
      <c r="H68" s="91" t="str">
        <f>IF(G68="","",IF(B68&gt;40,VLOOKUP(G68,'出場選手データ女子(必須)'!$A$3:$F$100,2,FALSE),VLOOKUP(G68,'出場選手データ男子(必須)'!$A$3:$F$100,2,FALSE)))</f>
        <v/>
      </c>
      <c r="I68" s="91" t="str">
        <f>IF(G68="","",IF(B68&gt;40,VLOOKUP(G68,'出場選手データ女子(必須)'!$A$3:$F$100,4,FALSE),VLOOKUP(G68,'出場選手データ男子(必須)'!$A$3:$F$100,4,FALSE)))</f>
        <v/>
      </c>
      <c r="J68" s="37">
        <f t="shared" si="3"/>
        <v>0</v>
      </c>
      <c r="K68" s="38"/>
      <c r="L68" s="39"/>
      <c r="M68" s="40"/>
      <c r="N68" s="41">
        <v>52</v>
      </c>
      <c r="O68" s="22" t="s">
        <v>99</v>
      </c>
      <c r="P68" s="83" t="s">
        <v>100</v>
      </c>
      <c r="Q68" s="79"/>
      <c r="R68" s="32"/>
      <c r="S68" s="32"/>
      <c r="T68" s="32"/>
    </row>
    <row r="69" spans="1:20" ht="15" customHeight="1">
      <c r="A69" s="18">
        <v>49</v>
      </c>
      <c r="B69" s="35"/>
      <c r="C69" s="22" t="str">
        <f t="shared" si="1"/>
        <v/>
      </c>
      <c r="D69" s="22" t="str">
        <f t="shared" si="2"/>
        <v/>
      </c>
      <c r="E69" s="36"/>
      <c r="F69" s="36"/>
      <c r="G69" s="37"/>
      <c r="H69" s="91" t="str">
        <f>IF(G69="","",IF(B69&gt;40,VLOOKUP(G69,'出場選手データ女子(必須)'!$A$3:$F$100,2,FALSE),VLOOKUP(G69,'出場選手データ男子(必須)'!$A$3:$F$100,2,FALSE)))</f>
        <v/>
      </c>
      <c r="I69" s="91" t="str">
        <f>IF(G69="","",IF(B69&gt;40,VLOOKUP(G69,'出場選手データ女子(必須)'!$A$3:$F$100,4,FALSE),VLOOKUP(G69,'出場選手データ男子(必須)'!$A$3:$F$100,4,FALSE)))</f>
        <v/>
      </c>
      <c r="J69" s="37">
        <f t="shared" si="3"/>
        <v>0</v>
      </c>
      <c r="K69" s="38"/>
      <c r="L69" s="39"/>
      <c r="M69" s="40"/>
      <c r="N69" s="74" t="s">
        <v>68</v>
      </c>
      <c r="O69" s="41" t="s">
        <v>69</v>
      </c>
      <c r="P69" s="74" t="s">
        <v>70</v>
      </c>
      <c r="Q69" s="79"/>
      <c r="R69" s="32"/>
      <c r="S69" s="32"/>
      <c r="T69" s="32"/>
    </row>
    <row r="70" spans="1:20" ht="15" customHeight="1">
      <c r="A70" s="18">
        <v>50</v>
      </c>
      <c r="B70" s="35"/>
      <c r="C70" s="22" t="str">
        <f t="shared" si="1"/>
        <v/>
      </c>
      <c r="D70" s="22" t="str">
        <f t="shared" si="2"/>
        <v/>
      </c>
      <c r="E70" s="36"/>
      <c r="F70" s="36"/>
      <c r="G70" s="37"/>
      <c r="H70" s="91" t="str">
        <f>IF(G70="","",IF(B70&gt;40,VLOOKUP(G70,'出場選手データ女子(必須)'!$A$3:$F$100,2,FALSE),VLOOKUP(G70,'出場選手データ男子(必須)'!$A$3:$F$100,2,FALSE)))</f>
        <v/>
      </c>
      <c r="I70" s="91" t="str">
        <f>IF(G70="","",IF(B70&gt;40,VLOOKUP(G70,'出場選手データ女子(必須)'!$A$3:$F$100,4,FALSE),VLOOKUP(G70,'出場選手データ男子(必須)'!$A$3:$F$100,4,FALSE)))</f>
        <v/>
      </c>
      <c r="J70" s="37">
        <f t="shared" si="3"/>
        <v>0</v>
      </c>
      <c r="K70" s="38"/>
      <c r="L70" s="39"/>
      <c r="M70" s="40"/>
      <c r="N70" s="82">
        <v>61</v>
      </c>
      <c r="O70" s="80" t="s">
        <v>72</v>
      </c>
      <c r="P70" s="82" t="s">
        <v>59</v>
      </c>
      <c r="Q70" s="69"/>
      <c r="R70" s="32"/>
      <c r="S70" s="32"/>
      <c r="T70" s="32"/>
    </row>
    <row r="71" spans="1:20" ht="15" customHeight="1">
      <c r="A71" s="18">
        <v>51</v>
      </c>
      <c r="B71" s="35"/>
      <c r="C71" s="22" t="str">
        <f t="shared" si="1"/>
        <v/>
      </c>
      <c r="D71" s="22" t="str">
        <f t="shared" si="2"/>
        <v/>
      </c>
      <c r="E71" s="36"/>
      <c r="F71" s="36"/>
      <c r="G71" s="37"/>
      <c r="H71" s="91" t="str">
        <f>IF(G71="","",IF(B71&gt;40,VLOOKUP(G71,'出場選手データ女子(必須)'!$A$3:$F$100,2,FALSE),VLOOKUP(G71,'出場選手データ男子(必須)'!$A$3:$F$100,2,FALSE)))</f>
        <v/>
      </c>
      <c r="I71" s="91" t="str">
        <f>IF(G71="","",IF(B71&gt;40,VLOOKUP(G71,'出場選手データ女子(必須)'!$A$3:$F$100,4,FALSE),VLOOKUP(G71,'出場選手データ男子(必須)'!$A$3:$F$100,4,FALSE)))</f>
        <v/>
      </c>
      <c r="J71" s="37">
        <f t="shared" si="3"/>
        <v>0</v>
      </c>
      <c r="K71" s="38"/>
      <c r="L71" s="39"/>
      <c r="M71" s="40"/>
      <c r="N71" s="82">
        <v>62</v>
      </c>
      <c r="O71" s="80" t="s">
        <v>74</v>
      </c>
      <c r="P71" s="82" t="s">
        <v>59</v>
      </c>
      <c r="Q71" s="69"/>
      <c r="R71" s="32"/>
      <c r="S71" s="32"/>
      <c r="T71" s="32"/>
    </row>
    <row r="72" spans="1:20" ht="15" customHeight="1">
      <c r="A72" s="18">
        <v>52</v>
      </c>
      <c r="B72" s="35"/>
      <c r="C72" s="22" t="str">
        <f t="shared" si="1"/>
        <v/>
      </c>
      <c r="D72" s="22" t="str">
        <f t="shared" si="2"/>
        <v/>
      </c>
      <c r="E72" s="36"/>
      <c r="F72" s="36"/>
      <c r="G72" s="37"/>
      <c r="H72" s="91" t="str">
        <f>IF(G72="","",IF(B72&gt;40,VLOOKUP(G72,'出場選手データ女子(必須)'!$A$3:$F$100,2,FALSE),VLOOKUP(G72,'出場選手データ男子(必須)'!$A$3:$F$100,2,FALSE)))</f>
        <v/>
      </c>
      <c r="I72" s="91" t="str">
        <f>IF(G72="","",IF(B72&gt;40,VLOOKUP(G72,'出場選手データ女子(必須)'!$A$3:$F$100,4,FALSE),VLOOKUP(G72,'出場選手データ男子(必須)'!$A$3:$F$100,4,FALSE)))</f>
        <v/>
      </c>
      <c r="J72" s="37">
        <f t="shared" si="3"/>
        <v>0</v>
      </c>
      <c r="K72" s="38"/>
      <c r="L72" s="39"/>
      <c r="M72" s="40"/>
      <c r="N72" s="82">
        <v>63</v>
      </c>
      <c r="O72" s="80" t="s">
        <v>76</v>
      </c>
      <c r="P72" s="82" t="s">
        <v>67</v>
      </c>
      <c r="Q72" s="69"/>
      <c r="R72" s="32"/>
      <c r="S72" s="32"/>
      <c r="T72" s="32"/>
    </row>
    <row r="73" spans="1:20" ht="15" customHeight="1">
      <c r="A73" s="18">
        <v>53</v>
      </c>
      <c r="B73" s="35"/>
      <c r="C73" s="22" t="str">
        <f t="shared" si="1"/>
        <v/>
      </c>
      <c r="D73" s="22" t="str">
        <f t="shared" si="2"/>
        <v/>
      </c>
      <c r="E73" s="36"/>
      <c r="F73" s="36"/>
      <c r="G73" s="37"/>
      <c r="H73" s="91" t="str">
        <f>IF(G73="","",IF(B73&gt;40,VLOOKUP(G73,'出場選手データ女子(必須)'!$A$3:$F$100,2,FALSE),VLOOKUP(G73,'出場選手データ男子(必須)'!$A$3:$F$100,2,FALSE)))</f>
        <v/>
      </c>
      <c r="I73" s="91" t="str">
        <f>IF(G73="","",IF(B73&gt;40,VLOOKUP(G73,'出場選手データ女子(必須)'!$A$3:$F$100,4,FALSE),VLOOKUP(G73,'出場選手データ男子(必須)'!$A$3:$F$100,4,FALSE)))</f>
        <v/>
      </c>
      <c r="J73" s="37">
        <f t="shared" si="3"/>
        <v>0</v>
      </c>
      <c r="K73" s="38"/>
      <c r="L73" s="39"/>
      <c r="M73" s="40"/>
      <c r="N73" s="82">
        <v>64</v>
      </c>
      <c r="O73" s="80" t="s">
        <v>76</v>
      </c>
      <c r="P73" s="82" t="s">
        <v>77</v>
      </c>
      <c r="Q73" s="70"/>
      <c r="R73" s="32"/>
      <c r="S73" s="32"/>
      <c r="T73" s="32"/>
    </row>
    <row r="74" spans="1:20" ht="15" customHeight="1">
      <c r="A74" s="18">
        <v>54</v>
      </c>
      <c r="B74" s="35"/>
      <c r="C74" s="22" t="str">
        <f t="shared" si="1"/>
        <v/>
      </c>
      <c r="D74" s="22" t="str">
        <f t="shared" si="2"/>
        <v/>
      </c>
      <c r="E74" s="36"/>
      <c r="F74" s="36"/>
      <c r="G74" s="37"/>
      <c r="H74" s="91" t="str">
        <f>IF(G74="","",IF(B74&gt;40,VLOOKUP(G74,'出場選手データ女子(必須)'!$A$3:$F$100,2,FALSE),VLOOKUP(G74,'出場選手データ男子(必須)'!$A$3:$F$100,2,FALSE)))</f>
        <v/>
      </c>
      <c r="I74" s="91" t="str">
        <f>IF(G74="","",IF(B74&gt;40,VLOOKUP(G74,'出場選手データ女子(必須)'!$A$3:$F$100,4,FALSE),VLOOKUP(G74,'出場選手データ男子(必須)'!$A$3:$F$100,4,FALSE)))</f>
        <v/>
      </c>
      <c r="J74" s="37">
        <f t="shared" si="3"/>
        <v>0</v>
      </c>
      <c r="K74" s="38"/>
      <c r="L74" s="39"/>
      <c r="M74" s="40"/>
      <c r="N74" s="74" t="s">
        <v>68</v>
      </c>
      <c r="O74" s="22" t="s">
        <v>69</v>
      </c>
      <c r="P74" s="74" t="s">
        <v>70</v>
      </c>
      <c r="Q74" s="69"/>
      <c r="R74" s="79"/>
      <c r="S74" s="32"/>
      <c r="T74" s="32"/>
    </row>
    <row r="75" spans="1:20" ht="15" customHeight="1">
      <c r="A75" s="18">
        <v>55</v>
      </c>
      <c r="B75" s="35"/>
      <c r="C75" s="22" t="str">
        <f t="shared" si="1"/>
        <v/>
      </c>
      <c r="D75" s="22" t="str">
        <f t="shared" si="2"/>
        <v/>
      </c>
      <c r="E75" s="36"/>
      <c r="F75" s="36"/>
      <c r="G75" s="37"/>
      <c r="H75" s="91" t="str">
        <f>IF(G75="","",IF(B75&gt;40,VLOOKUP(G75,'出場選手データ女子(必須)'!$A$3:$F$100,2,FALSE),VLOOKUP(G75,'出場選手データ男子(必須)'!$A$3:$F$100,2,FALSE)))</f>
        <v/>
      </c>
      <c r="I75" s="91" t="str">
        <f>IF(G75="","",IF(B75&gt;40,VLOOKUP(G75,'出場選手データ女子(必須)'!$A$3:$F$100,4,FALSE),VLOOKUP(G75,'出場選手データ男子(必須)'!$A$3:$F$100,4,FALSE)))</f>
        <v/>
      </c>
      <c r="J75" s="37">
        <f t="shared" si="3"/>
        <v>0</v>
      </c>
      <c r="K75" s="38"/>
      <c r="L75" s="39"/>
      <c r="M75" s="40"/>
      <c r="N75" s="82">
        <v>71</v>
      </c>
      <c r="O75" s="80" t="s">
        <v>136</v>
      </c>
      <c r="P75" s="82" t="s">
        <v>59</v>
      </c>
      <c r="Q75" s="69"/>
      <c r="R75" s="32"/>
      <c r="S75" s="32"/>
      <c r="T75" s="32"/>
    </row>
    <row r="76" spans="1:20" ht="15" customHeight="1">
      <c r="A76" s="18">
        <v>56</v>
      </c>
      <c r="B76" s="35"/>
      <c r="C76" s="22" t="str">
        <f t="shared" si="1"/>
        <v/>
      </c>
      <c r="D76" s="22" t="str">
        <f t="shared" si="2"/>
        <v/>
      </c>
      <c r="E76" s="36"/>
      <c r="F76" s="36"/>
      <c r="G76" s="37"/>
      <c r="H76" s="91" t="str">
        <f>IF(G76="","",IF(B76&gt;40,VLOOKUP(G76,'出場選手データ女子(必須)'!$A$3:$F$100,2,FALSE),VLOOKUP(G76,'出場選手データ男子(必須)'!$A$3:$F$100,2,FALSE)))</f>
        <v/>
      </c>
      <c r="I76" s="91" t="str">
        <f>IF(G76="","",IF(B76&gt;40,VLOOKUP(G76,'出場選手データ女子(必須)'!$A$3:$F$100,4,FALSE),VLOOKUP(G76,'出場選手データ男子(必須)'!$A$3:$F$100,4,FALSE)))</f>
        <v/>
      </c>
      <c r="J76" s="37">
        <f t="shared" si="3"/>
        <v>0</v>
      </c>
      <c r="K76" s="38"/>
      <c r="L76" s="39"/>
      <c r="M76" s="40"/>
      <c r="N76" s="82">
        <v>72</v>
      </c>
      <c r="O76" s="80" t="s">
        <v>137</v>
      </c>
      <c r="P76" s="82" t="s">
        <v>59</v>
      </c>
      <c r="Q76" s="69"/>
    </row>
    <row r="77" spans="1:20" ht="15" customHeight="1">
      <c r="A77" s="18">
        <v>57</v>
      </c>
      <c r="B77" s="35"/>
      <c r="C77" s="22" t="str">
        <f t="shared" si="1"/>
        <v/>
      </c>
      <c r="D77" s="22" t="str">
        <f t="shared" si="2"/>
        <v/>
      </c>
      <c r="E77" s="36"/>
      <c r="F77" s="36"/>
      <c r="G77" s="37"/>
      <c r="H77" s="91" t="str">
        <f>IF(G77="","",IF(B77&gt;40,VLOOKUP(G77,'出場選手データ女子(必須)'!$A$3:$F$100,2,FALSE),VLOOKUP(G77,'出場選手データ男子(必須)'!$A$3:$F$100,2,FALSE)))</f>
        <v/>
      </c>
      <c r="I77" s="91" t="str">
        <f>IF(G77="","",IF(B77&gt;40,VLOOKUP(G77,'出場選手データ女子(必須)'!$A$3:$F$100,4,FALSE),VLOOKUP(G77,'出場選手データ男子(必須)'!$A$3:$F$100,4,FALSE)))</f>
        <v/>
      </c>
      <c r="J77" s="37">
        <f t="shared" si="3"/>
        <v>0</v>
      </c>
      <c r="K77" s="38"/>
      <c r="L77" s="39"/>
      <c r="M77" s="40"/>
      <c r="N77" s="82">
        <v>73</v>
      </c>
      <c r="O77" s="80" t="s">
        <v>138</v>
      </c>
      <c r="P77" s="82" t="s">
        <v>59</v>
      </c>
      <c r="Q77" s="69"/>
    </row>
    <row r="78" spans="1:20" ht="15" customHeight="1">
      <c r="A78" s="18">
        <v>58</v>
      </c>
      <c r="B78" s="35"/>
      <c r="C78" s="22" t="str">
        <f t="shared" si="1"/>
        <v/>
      </c>
      <c r="D78" s="22" t="str">
        <f t="shared" si="2"/>
        <v/>
      </c>
      <c r="E78" s="36"/>
      <c r="F78" s="36"/>
      <c r="G78" s="37"/>
      <c r="H78" s="91" t="str">
        <f>IF(G78="","",IF(B78&gt;40,VLOOKUP(G78,'出場選手データ女子(必須)'!$A$3:$F$100,2,FALSE),VLOOKUP(G78,'出場選手データ男子(必須)'!$A$3:$F$100,2,FALSE)))</f>
        <v/>
      </c>
      <c r="I78" s="91" t="str">
        <f>IF(G78="","",IF(B78&gt;40,VLOOKUP(G78,'出場選手データ女子(必須)'!$A$3:$F$100,4,FALSE),VLOOKUP(G78,'出場選手データ男子(必須)'!$A$3:$F$100,4,FALSE)))</f>
        <v/>
      </c>
      <c r="J78" s="37">
        <f t="shared" si="3"/>
        <v>0</v>
      </c>
      <c r="K78" s="38"/>
      <c r="L78" s="39"/>
      <c r="M78" s="40"/>
      <c r="N78" s="82">
        <v>74</v>
      </c>
      <c r="O78" s="80" t="s">
        <v>139</v>
      </c>
      <c r="P78" s="82" t="s">
        <v>59</v>
      </c>
      <c r="Q78" s="78"/>
    </row>
    <row r="79" spans="1:20" ht="15" customHeight="1">
      <c r="A79" s="18">
        <v>59</v>
      </c>
      <c r="B79" s="35"/>
      <c r="C79" s="22" t="str">
        <f t="shared" si="1"/>
        <v/>
      </c>
      <c r="D79" s="22" t="str">
        <f t="shared" si="2"/>
        <v/>
      </c>
      <c r="E79" s="36"/>
      <c r="F79" s="36"/>
      <c r="G79" s="37"/>
      <c r="H79" s="91" t="str">
        <f>IF(G79="","",IF(B79&gt;40,VLOOKUP(G79,'出場選手データ女子(必須)'!$A$3:$F$100,2,FALSE),VLOOKUP(G79,'出場選手データ男子(必須)'!$A$3:$F$100,2,FALSE)))</f>
        <v/>
      </c>
      <c r="I79" s="91" t="str">
        <f>IF(G79="","",IF(B79&gt;40,VLOOKUP(G79,'出場選手データ女子(必須)'!$A$3:$F$100,4,FALSE),VLOOKUP(G79,'出場選手データ男子(必須)'!$A$3:$F$100,4,FALSE)))</f>
        <v/>
      </c>
      <c r="J79" s="37">
        <f t="shared" si="3"/>
        <v>0</v>
      </c>
      <c r="K79" s="38"/>
      <c r="L79" s="39"/>
      <c r="M79" s="40"/>
      <c r="N79" s="82">
        <v>75</v>
      </c>
      <c r="O79" s="80" t="s">
        <v>140</v>
      </c>
      <c r="P79" s="82" t="s">
        <v>59</v>
      </c>
      <c r="Q79" s="78"/>
    </row>
    <row r="80" spans="1:20" ht="15" customHeight="1">
      <c r="A80" s="18">
        <v>60</v>
      </c>
      <c r="B80" s="35"/>
      <c r="C80" s="22" t="str">
        <f t="shared" si="1"/>
        <v/>
      </c>
      <c r="D80" s="22" t="str">
        <f t="shared" si="2"/>
        <v/>
      </c>
      <c r="E80" s="36"/>
      <c r="F80" s="36"/>
      <c r="G80" s="37"/>
      <c r="H80" s="91" t="str">
        <f>IF(G80="","",IF(B80&gt;40,VLOOKUP(G80,'出場選手データ女子(必須)'!$A$3:$F$100,2,FALSE),VLOOKUP(G80,'出場選手データ男子(必須)'!$A$3:$F$100,2,FALSE)))</f>
        <v/>
      </c>
      <c r="I80" s="91" t="str">
        <f>IF(G80="","",IF(B80&gt;40,VLOOKUP(G80,'出場選手データ女子(必須)'!$A$3:$F$100,4,FALSE),VLOOKUP(G80,'出場選手データ男子(必須)'!$A$3:$F$100,4,FALSE)))</f>
        <v/>
      </c>
      <c r="J80" s="37">
        <f t="shared" si="3"/>
        <v>0</v>
      </c>
      <c r="K80" s="38"/>
      <c r="L80" s="39"/>
      <c r="M80" s="40"/>
      <c r="N80" s="82">
        <v>76</v>
      </c>
      <c r="O80" s="80" t="s">
        <v>141</v>
      </c>
      <c r="P80" s="82" t="s">
        <v>59</v>
      </c>
      <c r="Q80" s="70"/>
    </row>
    <row r="81" spans="1:18" ht="15" customHeight="1">
      <c r="A81" s="18">
        <v>61</v>
      </c>
      <c r="B81" s="35"/>
      <c r="C81" s="22" t="str">
        <f t="shared" si="1"/>
        <v/>
      </c>
      <c r="D81" s="22" t="str">
        <f t="shared" si="2"/>
        <v/>
      </c>
      <c r="E81" s="36"/>
      <c r="F81" s="36"/>
      <c r="G81" s="37"/>
      <c r="H81" s="91" t="str">
        <f>IF(G81="","",IF(B81&gt;40,VLOOKUP(G81,'出場選手データ女子(必須)'!$A$3:$F$100,2,FALSE),VLOOKUP(G81,'出場選手データ男子(必須)'!$A$3:$F$100,2,FALSE)))</f>
        <v/>
      </c>
      <c r="I81" s="91" t="str">
        <f>IF(G81="","",IF(B81&gt;40,VLOOKUP(G81,'出場選手データ女子(必須)'!$A$3:$F$100,4,FALSE),VLOOKUP(G81,'出場選手データ男子(必須)'!$A$3:$F$100,4,FALSE)))</f>
        <v/>
      </c>
      <c r="J81" s="37">
        <f t="shared" si="3"/>
        <v>0</v>
      </c>
      <c r="K81" s="38"/>
      <c r="L81" s="39"/>
      <c r="M81" s="40"/>
      <c r="N81" s="82">
        <v>77</v>
      </c>
      <c r="O81" s="80" t="s">
        <v>78</v>
      </c>
      <c r="P81" s="82" t="s">
        <v>65</v>
      </c>
      <c r="Q81" s="78"/>
    </row>
    <row r="82" spans="1:18" ht="15" customHeight="1">
      <c r="A82" s="18">
        <v>62</v>
      </c>
      <c r="B82" s="35"/>
      <c r="C82" s="22" t="str">
        <f t="shared" si="1"/>
        <v/>
      </c>
      <c r="D82" s="22" t="str">
        <f t="shared" si="2"/>
        <v/>
      </c>
      <c r="E82" s="36"/>
      <c r="F82" s="36"/>
      <c r="G82" s="37"/>
      <c r="H82" s="91" t="str">
        <f>IF(G82="","",IF(B82&gt;40,VLOOKUP(G82,'出場選手データ女子(必須)'!$A$3:$F$100,2,FALSE),VLOOKUP(G82,'出場選手データ男子(必須)'!$A$3:$F$100,2,FALSE)))</f>
        <v/>
      </c>
      <c r="I82" s="91" t="str">
        <f>IF(G82="","",IF(B82&gt;40,VLOOKUP(G82,'出場選手データ女子(必須)'!$A$3:$F$100,4,FALSE),VLOOKUP(G82,'出場選手データ男子(必須)'!$A$3:$F$100,4,FALSE)))</f>
        <v/>
      </c>
      <c r="J82" s="37">
        <f t="shared" si="3"/>
        <v>0</v>
      </c>
      <c r="K82" s="38"/>
      <c r="L82" s="39"/>
      <c r="M82" s="40"/>
      <c r="N82" s="82">
        <v>78</v>
      </c>
      <c r="O82" s="80" t="s">
        <v>78</v>
      </c>
      <c r="P82" s="82" t="s">
        <v>66</v>
      </c>
      <c r="Q82" s="78"/>
    </row>
    <row r="83" spans="1:18" ht="15" customHeight="1">
      <c r="A83" s="18">
        <v>63</v>
      </c>
      <c r="B83" s="35"/>
      <c r="C83" s="22" t="str">
        <f t="shared" si="1"/>
        <v/>
      </c>
      <c r="D83" s="22" t="str">
        <f t="shared" si="2"/>
        <v/>
      </c>
      <c r="E83" s="36"/>
      <c r="F83" s="36"/>
      <c r="G83" s="37"/>
      <c r="H83" s="91" t="str">
        <f>IF(G83="","",IF(B83&gt;40,VLOOKUP(G83,'出場選手データ女子(必須)'!$A$3:$F$100,2,FALSE),VLOOKUP(G83,'出場選手データ男子(必須)'!$A$3:$F$100,2,FALSE)))</f>
        <v/>
      </c>
      <c r="I83" s="91" t="str">
        <f>IF(G83="","",IF(B83&gt;40,VLOOKUP(G83,'出場選手データ女子(必須)'!$A$3:$F$100,4,FALSE),VLOOKUP(G83,'出場選手データ男子(必須)'!$A$3:$F$100,4,FALSE)))</f>
        <v/>
      </c>
      <c r="J83" s="37">
        <f t="shared" si="3"/>
        <v>0</v>
      </c>
      <c r="K83" s="38"/>
      <c r="L83" s="39"/>
      <c r="M83" s="40"/>
      <c r="N83" s="82">
        <v>79</v>
      </c>
      <c r="O83" s="80" t="s">
        <v>78</v>
      </c>
      <c r="P83" s="82" t="s">
        <v>125</v>
      </c>
      <c r="Q83" s="78"/>
    </row>
    <row r="84" spans="1:18" ht="15" customHeight="1">
      <c r="A84" s="18">
        <v>64</v>
      </c>
      <c r="B84" s="35"/>
      <c r="C84" s="22" t="str">
        <f t="shared" ref="C84:C147" si="4">IF(ISBLANK(B84),"",VLOOKUP(B84,$N$22:$P$121,2,FALSE))</f>
        <v/>
      </c>
      <c r="D84" s="22" t="str">
        <f t="shared" ref="D84:D147" si="5">IF(ISBLANK(B84),"",VLOOKUP(B84,$N$22:$P$121,3,FALSE))</f>
        <v/>
      </c>
      <c r="E84" s="36"/>
      <c r="F84" s="36"/>
      <c r="G84" s="37"/>
      <c r="H84" s="91" t="str">
        <f>IF(G84="","",IF(B84&gt;40,VLOOKUP(G84,'出場選手データ女子(必須)'!$A$3:$F$100,2,FALSE),VLOOKUP(G84,'出場選手データ男子(必須)'!$A$3:$F$100,2,FALSE)))</f>
        <v/>
      </c>
      <c r="I84" s="91" t="str">
        <f>IF(G84="","",IF(B84&gt;40,VLOOKUP(G84,'出場選手データ女子(必須)'!$A$3:$F$100,4,FALSE),VLOOKUP(G84,'出場選手データ男子(必須)'!$A$3:$F$100,4,FALSE)))</f>
        <v/>
      </c>
      <c r="J84" s="37">
        <f t="shared" si="3"/>
        <v>0</v>
      </c>
      <c r="K84" s="38"/>
      <c r="L84" s="39"/>
      <c r="M84" s="40"/>
      <c r="N84" s="82">
        <v>80</v>
      </c>
      <c r="O84" s="80" t="s">
        <v>78</v>
      </c>
      <c r="P84" s="82" t="s">
        <v>126</v>
      </c>
      <c r="Q84" s="78"/>
      <c r="R84" s="42"/>
    </row>
    <row r="85" spans="1:18" ht="15" customHeight="1">
      <c r="A85" s="18">
        <v>65</v>
      </c>
      <c r="B85" s="35"/>
      <c r="C85" s="22" t="str">
        <f t="shared" si="4"/>
        <v/>
      </c>
      <c r="D85" s="22" t="str">
        <f t="shared" si="5"/>
        <v/>
      </c>
      <c r="E85" s="36"/>
      <c r="F85" s="36"/>
      <c r="G85" s="37"/>
      <c r="H85" s="91" t="str">
        <f>IF(G85="","",IF(B85&gt;40,VLOOKUP(G85,'出場選手データ女子(必須)'!$A$3:$F$100,2,FALSE),VLOOKUP(G85,'出場選手データ男子(必須)'!$A$3:$F$100,2,FALSE)))</f>
        <v/>
      </c>
      <c r="I85" s="91" t="str">
        <f>IF(G85="","",IF(B85&gt;40,VLOOKUP(G85,'出場選手データ女子(必須)'!$A$3:$F$100,4,FALSE),VLOOKUP(G85,'出場選手データ男子(必須)'!$A$3:$F$100,4,FALSE)))</f>
        <v/>
      </c>
      <c r="J85" s="37">
        <f t="shared" si="3"/>
        <v>0</v>
      </c>
      <c r="K85" s="38"/>
      <c r="L85" s="39"/>
      <c r="M85" s="40"/>
      <c r="N85" s="82">
        <v>81</v>
      </c>
      <c r="O85" s="80" t="s">
        <v>81</v>
      </c>
      <c r="P85" s="82" t="s">
        <v>82</v>
      </c>
      <c r="Q85" s="78"/>
    </row>
    <row r="86" spans="1:18" ht="15" customHeight="1">
      <c r="A86" s="18">
        <v>66</v>
      </c>
      <c r="B86" s="35"/>
      <c r="C86" s="22" t="str">
        <f t="shared" si="4"/>
        <v/>
      </c>
      <c r="D86" s="22" t="str">
        <f t="shared" si="5"/>
        <v/>
      </c>
      <c r="E86" s="36"/>
      <c r="F86" s="36"/>
      <c r="G86" s="37"/>
      <c r="H86" s="91" t="str">
        <f>IF(G86="","",IF(B86&gt;40,VLOOKUP(G86,'出場選手データ女子(必須)'!$A$3:$F$100,2,FALSE),VLOOKUP(G86,'出場選手データ男子(必須)'!$A$3:$F$100,2,FALSE)))</f>
        <v/>
      </c>
      <c r="I86" s="91" t="str">
        <f>IF(G86="","",IF(B86&gt;40,VLOOKUP(G86,'出場選手データ女子(必須)'!$A$3:$F$100,4,FALSE),VLOOKUP(G86,'出場選手データ男子(必須)'!$A$3:$F$100,4,FALSE)))</f>
        <v/>
      </c>
      <c r="J86" s="37">
        <f t="shared" ref="J86:J149" si="6">D$3</f>
        <v>0</v>
      </c>
      <c r="K86" s="38"/>
      <c r="L86" s="39"/>
      <c r="M86" s="40"/>
      <c r="N86" s="82">
        <v>82</v>
      </c>
      <c r="O86" s="80" t="s">
        <v>142</v>
      </c>
      <c r="P86" s="82" t="s">
        <v>134</v>
      </c>
      <c r="Q86" s="78"/>
    </row>
    <row r="87" spans="1:18" ht="15" customHeight="1">
      <c r="A87" s="18">
        <v>67</v>
      </c>
      <c r="B87" s="35"/>
      <c r="C87" s="22" t="str">
        <f t="shared" si="4"/>
        <v/>
      </c>
      <c r="D87" s="22" t="str">
        <f t="shared" si="5"/>
        <v/>
      </c>
      <c r="E87" s="36"/>
      <c r="F87" s="36"/>
      <c r="G87" s="37"/>
      <c r="H87" s="91" t="str">
        <f>IF(G87="","",IF(B87&gt;40,VLOOKUP(G87,'出場選手データ女子(必須)'!$A$3:$F$100,2,FALSE),VLOOKUP(G87,'出場選手データ男子(必須)'!$A$3:$F$100,2,FALSE)))</f>
        <v/>
      </c>
      <c r="I87" s="91" t="str">
        <f>IF(G87="","",IF(B87&gt;40,VLOOKUP(G87,'出場選手データ女子(必須)'!$A$3:$F$100,4,FALSE),VLOOKUP(G87,'出場選手データ男子(必須)'!$A$3:$F$100,4,FALSE)))</f>
        <v/>
      </c>
      <c r="J87" s="37">
        <f t="shared" si="6"/>
        <v>0</v>
      </c>
      <c r="K87" s="38"/>
      <c r="L87" s="39"/>
      <c r="M87" s="40"/>
      <c r="N87" s="82">
        <v>83</v>
      </c>
      <c r="O87" s="80" t="s">
        <v>78</v>
      </c>
      <c r="P87" s="82" t="s">
        <v>168</v>
      </c>
      <c r="Q87" s="78"/>
    </row>
    <row r="88" spans="1:18" ht="15" customHeight="1">
      <c r="A88" s="18">
        <v>68</v>
      </c>
      <c r="B88" s="35"/>
      <c r="C88" s="22" t="str">
        <f t="shared" si="4"/>
        <v/>
      </c>
      <c r="D88" s="22" t="str">
        <f t="shared" si="5"/>
        <v/>
      </c>
      <c r="E88" s="36"/>
      <c r="F88" s="36"/>
      <c r="G88" s="37"/>
      <c r="H88" s="91" t="str">
        <f>IF(G88="","",IF(B88&gt;40,VLOOKUP(G88,'出場選手データ女子(必須)'!$A$3:$F$100,2,FALSE),VLOOKUP(G88,'出場選手データ男子(必須)'!$A$3:$F$100,2,FALSE)))</f>
        <v/>
      </c>
      <c r="I88" s="91" t="str">
        <f>IF(G88="","",IF(B88&gt;40,VLOOKUP(G88,'出場選手データ女子(必須)'!$A$3:$F$100,4,FALSE),VLOOKUP(G88,'出場選手データ男子(必須)'!$A$3:$F$100,4,FALSE)))</f>
        <v/>
      </c>
      <c r="J88" s="37">
        <f t="shared" si="6"/>
        <v>0</v>
      </c>
      <c r="K88" s="38"/>
      <c r="L88" s="39"/>
      <c r="M88" s="40"/>
      <c r="N88" s="82">
        <v>84</v>
      </c>
      <c r="O88" s="80" t="s">
        <v>78</v>
      </c>
      <c r="P88" s="82" t="s">
        <v>83</v>
      </c>
      <c r="Q88" s="78"/>
    </row>
    <row r="89" spans="1:18" ht="15" customHeight="1">
      <c r="A89" s="18">
        <v>69</v>
      </c>
      <c r="B89" s="35"/>
      <c r="C89" s="22" t="str">
        <f t="shared" si="4"/>
        <v/>
      </c>
      <c r="D89" s="22" t="str">
        <f t="shared" si="5"/>
        <v/>
      </c>
      <c r="E89" s="36"/>
      <c r="F89" s="36"/>
      <c r="G89" s="37"/>
      <c r="H89" s="91" t="str">
        <f>IF(G89="","",IF(B89&gt;40,VLOOKUP(G89,'出場選手データ女子(必須)'!$A$3:$F$100,2,FALSE),VLOOKUP(G89,'出場選手データ男子(必須)'!$A$3:$F$100,2,FALSE)))</f>
        <v/>
      </c>
      <c r="I89" s="91" t="str">
        <f>IF(G89="","",IF(B89&gt;40,VLOOKUP(G89,'出場選手データ女子(必須)'!$A$3:$F$100,4,FALSE),VLOOKUP(G89,'出場選手データ男子(必須)'!$A$3:$F$100,4,FALSE)))</f>
        <v/>
      </c>
      <c r="J89" s="37">
        <f t="shared" si="6"/>
        <v>0</v>
      </c>
      <c r="K89" s="38"/>
      <c r="L89" s="39"/>
      <c r="M89" s="40"/>
      <c r="N89" s="82">
        <v>85</v>
      </c>
      <c r="O89" s="80" t="s">
        <v>84</v>
      </c>
      <c r="P89" s="82" t="s">
        <v>85</v>
      </c>
      <c r="Q89" s="70"/>
    </row>
    <row r="90" spans="1:18" ht="15" customHeight="1">
      <c r="A90" s="18">
        <v>70</v>
      </c>
      <c r="B90" s="35"/>
      <c r="C90" s="22" t="str">
        <f t="shared" si="4"/>
        <v/>
      </c>
      <c r="D90" s="22" t="str">
        <f t="shared" si="5"/>
        <v/>
      </c>
      <c r="E90" s="36"/>
      <c r="F90" s="36"/>
      <c r="G90" s="37"/>
      <c r="H90" s="91" t="str">
        <f>IF(G90="","",IF(B90&gt;40,VLOOKUP(G90,'出場選手データ女子(必須)'!$A$3:$F$100,2,FALSE),VLOOKUP(G90,'出場選手データ男子(必須)'!$A$3:$F$100,2,FALSE)))</f>
        <v/>
      </c>
      <c r="I90" s="91" t="str">
        <f>IF(G90="","",IF(B90&gt;40,VLOOKUP(G90,'出場選手データ女子(必須)'!$A$3:$F$100,4,FALSE),VLOOKUP(G90,'出場選手データ男子(必須)'!$A$3:$F$100,4,FALSE)))</f>
        <v/>
      </c>
      <c r="J90" s="37">
        <f t="shared" si="6"/>
        <v>0</v>
      </c>
      <c r="K90" s="38"/>
      <c r="L90" s="39"/>
      <c r="M90" s="40"/>
      <c r="N90" s="82">
        <v>86</v>
      </c>
      <c r="O90" s="80" t="s">
        <v>143</v>
      </c>
      <c r="P90" s="82" t="s">
        <v>130</v>
      </c>
      <c r="Q90" s="70"/>
    </row>
    <row r="91" spans="1:18" ht="15" customHeight="1">
      <c r="A91" s="18">
        <v>71</v>
      </c>
      <c r="B91" s="35"/>
      <c r="C91" s="22" t="str">
        <f t="shared" si="4"/>
        <v/>
      </c>
      <c r="D91" s="22" t="str">
        <f t="shared" si="5"/>
        <v/>
      </c>
      <c r="E91" s="36"/>
      <c r="F91" s="36"/>
      <c r="G91" s="37"/>
      <c r="H91" s="91" t="str">
        <f>IF(G91="","",IF(B91&gt;40,VLOOKUP(G91,'出場選手データ女子(必須)'!$A$3:$F$100,2,FALSE),VLOOKUP(G91,'出場選手データ男子(必須)'!$A$3:$F$100,2,FALSE)))</f>
        <v/>
      </c>
      <c r="I91" s="91" t="str">
        <f>IF(G91="","",IF(B91&gt;40,VLOOKUP(G91,'出場選手データ女子(必須)'!$A$3:$F$100,4,FALSE),VLOOKUP(G91,'出場選手データ男子(必須)'!$A$3:$F$100,4,FALSE)))</f>
        <v/>
      </c>
      <c r="J91" s="37">
        <f t="shared" si="6"/>
        <v>0</v>
      </c>
      <c r="K91" s="38"/>
      <c r="L91" s="39"/>
      <c r="M91" s="40"/>
      <c r="N91" s="82">
        <v>87</v>
      </c>
      <c r="O91" s="80" t="s">
        <v>142</v>
      </c>
      <c r="P91" s="82" t="s">
        <v>131</v>
      </c>
      <c r="Q91" s="70"/>
    </row>
    <row r="92" spans="1:18" ht="15" customHeight="1">
      <c r="A92" s="18">
        <v>72</v>
      </c>
      <c r="B92" s="35"/>
      <c r="C92" s="22" t="str">
        <f t="shared" si="4"/>
        <v/>
      </c>
      <c r="D92" s="22" t="str">
        <f t="shared" si="5"/>
        <v/>
      </c>
      <c r="E92" s="36"/>
      <c r="F92" s="36"/>
      <c r="G92" s="37"/>
      <c r="H92" s="91" t="str">
        <f>IF(G92="","",IF(B92&gt;40,VLOOKUP(G92,'出場選手データ女子(必須)'!$A$3:$F$100,2,FALSE),VLOOKUP(G92,'出場選手データ男子(必須)'!$A$3:$F$100,2,FALSE)))</f>
        <v/>
      </c>
      <c r="I92" s="91" t="str">
        <f>IF(G92="","",IF(B92&gt;40,VLOOKUP(G92,'出場選手データ女子(必須)'!$A$3:$F$100,4,FALSE),VLOOKUP(G92,'出場選手データ男子(必須)'!$A$3:$F$100,4,FALSE)))</f>
        <v/>
      </c>
      <c r="J92" s="37">
        <f t="shared" si="6"/>
        <v>0</v>
      </c>
      <c r="K92" s="38"/>
      <c r="L92" s="39"/>
      <c r="M92" s="40"/>
      <c r="N92" s="74" t="s">
        <v>68</v>
      </c>
      <c r="O92" s="22" t="s">
        <v>69</v>
      </c>
      <c r="P92" s="74" t="s">
        <v>70</v>
      </c>
      <c r="Q92" s="70"/>
    </row>
    <row r="93" spans="1:18" ht="15" customHeight="1">
      <c r="A93" s="18">
        <v>73</v>
      </c>
      <c r="B93" s="35"/>
      <c r="C93" s="22" t="str">
        <f t="shared" si="4"/>
        <v/>
      </c>
      <c r="D93" s="22" t="str">
        <f t="shared" si="5"/>
        <v/>
      </c>
      <c r="E93" s="36"/>
      <c r="F93" s="36"/>
      <c r="G93" s="37"/>
      <c r="H93" s="91" t="str">
        <f>IF(G93="","",IF(B93&gt;40,VLOOKUP(G93,'出場選手データ女子(必須)'!$A$3:$F$100,2,FALSE),VLOOKUP(G93,'出場選手データ男子(必須)'!$A$3:$F$100,2,FALSE)))</f>
        <v/>
      </c>
      <c r="I93" s="91" t="str">
        <f>IF(G93="","",IF(B93&gt;40,VLOOKUP(G93,'出場選手データ女子(必須)'!$A$3:$F$100,4,FALSE),VLOOKUP(G93,'出場選手データ男子(必須)'!$A$3:$F$100,4,FALSE)))</f>
        <v/>
      </c>
      <c r="J93" s="37">
        <f t="shared" si="6"/>
        <v>0</v>
      </c>
      <c r="K93" s="38"/>
      <c r="L93" s="39"/>
      <c r="M93" s="40"/>
      <c r="N93" s="82">
        <v>91</v>
      </c>
      <c r="O93" s="80" t="s">
        <v>102</v>
      </c>
      <c r="P93" s="82" t="s">
        <v>59</v>
      </c>
      <c r="Q93" s="70"/>
    </row>
    <row r="94" spans="1:18" ht="15" customHeight="1">
      <c r="A94" s="18">
        <v>74</v>
      </c>
      <c r="B94" s="35"/>
      <c r="C94" s="22" t="str">
        <f t="shared" si="4"/>
        <v/>
      </c>
      <c r="D94" s="22" t="str">
        <f t="shared" si="5"/>
        <v/>
      </c>
      <c r="E94" s="36"/>
      <c r="F94" s="36"/>
      <c r="G94" s="37"/>
      <c r="H94" s="91" t="str">
        <f>IF(G94="","",IF(B94&gt;40,VLOOKUP(G94,'出場選手データ女子(必須)'!$A$3:$F$100,2,FALSE),VLOOKUP(G94,'出場選手データ男子(必須)'!$A$3:$F$100,2,FALSE)))</f>
        <v/>
      </c>
      <c r="I94" s="91" t="str">
        <f>IF(G94="","",IF(B94&gt;40,VLOOKUP(G94,'出場選手データ女子(必須)'!$A$3:$F$100,4,FALSE),VLOOKUP(G94,'出場選手データ男子(必須)'!$A$3:$F$100,4,FALSE)))</f>
        <v/>
      </c>
      <c r="J94" s="37">
        <f t="shared" si="6"/>
        <v>0</v>
      </c>
      <c r="K94" s="38"/>
      <c r="L94" s="39"/>
      <c r="M94" s="40"/>
      <c r="N94" s="82">
        <v>92</v>
      </c>
      <c r="O94" s="80" t="s">
        <v>103</v>
      </c>
      <c r="P94" s="82" t="s">
        <v>59</v>
      </c>
      <c r="Q94" s="70"/>
    </row>
    <row r="95" spans="1:18" ht="15" customHeight="1">
      <c r="A95" s="18">
        <v>75</v>
      </c>
      <c r="B95" s="35"/>
      <c r="C95" s="22" t="str">
        <f t="shared" si="4"/>
        <v/>
      </c>
      <c r="D95" s="22" t="str">
        <f t="shared" si="5"/>
        <v/>
      </c>
      <c r="E95" s="36"/>
      <c r="F95" s="36"/>
      <c r="G95" s="37"/>
      <c r="H95" s="91" t="str">
        <f>IF(G95="","",IF(B95&gt;40,VLOOKUP(G95,'出場選手データ女子(必須)'!$A$3:$F$100,2,FALSE),VLOOKUP(G95,'出場選手データ男子(必須)'!$A$3:$F$100,2,FALSE)))</f>
        <v/>
      </c>
      <c r="I95" s="91" t="str">
        <f>IF(G95="","",IF(B95&gt;40,VLOOKUP(G95,'出場選手データ女子(必須)'!$A$3:$F$100,4,FALSE),VLOOKUP(G95,'出場選手データ男子(必須)'!$A$3:$F$100,4,FALSE)))</f>
        <v/>
      </c>
      <c r="J95" s="37">
        <f t="shared" si="6"/>
        <v>0</v>
      </c>
      <c r="K95" s="38"/>
      <c r="L95" s="39"/>
      <c r="M95" s="40"/>
      <c r="N95" s="82">
        <v>93</v>
      </c>
      <c r="O95" s="80" t="s">
        <v>104</v>
      </c>
      <c r="P95" s="82" t="s">
        <v>65</v>
      </c>
      <c r="Q95" s="70"/>
    </row>
    <row r="96" spans="1:18" ht="15" customHeight="1">
      <c r="A96" s="18">
        <v>76</v>
      </c>
      <c r="B96" s="35"/>
      <c r="C96" s="22" t="str">
        <f t="shared" si="4"/>
        <v/>
      </c>
      <c r="D96" s="22" t="str">
        <f t="shared" si="5"/>
        <v/>
      </c>
      <c r="E96" s="36"/>
      <c r="F96" s="36"/>
      <c r="G96" s="37"/>
      <c r="H96" s="91" t="str">
        <f>IF(G96="","",IF(B96&gt;40,VLOOKUP(G96,'出場選手データ女子(必須)'!$A$3:$F$100,2,FALSE),VLOOKUP(G96,'出場選手データ男子(必須)'!$A$3:$F$100,2,FALSE)))</f>
        <v/>
      </c>
      <c r="I96" s="91" t="str">
        <f>IF(G96="","",IF(B96&gt;40,VLOOKUP(G96,'出場選手データ女子(必須)'!$A$3:$F$100,4,FALSE),VLOOKUP(G96,'出場選手データ男子(必須)'!$A$3:$F$100,4,FALSE)))</f>
        <v/>
      </c>
      <c r="J96" s="37">
        <f t="shared" si="6"/>
        <v>0</v>
      </c>
      <c r="K96" s="38"/>
      <c r="L96" s="39"/>
      <c r="M96" s="40"/>
      <c r="N96" s="82">
        <v>94</v>
      </c>
      <c r="O96" s="80" t="s">
        <v>104</v>
      </c>
      <c r="P96" s="82" t="s">
        <v>66</v>
      </c>
      <c r="Q96" s="78"/>
    </row>
    <row r="97" spans="1:18" ht="15" customHeight="1">
      <c r="A97" s="18">
        <v>77</v>
      </c>
      <c r="B97" s="35"/>
      <c r="C97" s="22" t="str">
        <f t="shared" si="4"/>
        <v/>
      </c>
      <c r="D97" s="22" t="str">
        <f t="shared" si="5"/>
        <v/>
      </c>
      <c r="E97" s="36"/>
      <c r="F97" s="36"/>
      <c r="G97" s="37"/>
      <c r="H97" s="91" t="str">
        <f>IF(G97="","",IF(B97&gt;40,VLOOKUP(G97,'出場選手データ女子(必須)'!$A$3:$F$100,2,FALSE),VLOOKUP(G97,'出場選手データ男子(必須)'!$A$3:$F$100,2,FALSE)))</f>
        <v/>
      </c>
      <c r="I97" s="91" t="str">
        <f>IF(G97="","",IF(B97&gt;40,VLOOKUP(G97,'出場選手データ女子(必須)'!$A$3:$F$100,4,FALSE),VLOOKUP(G97,'出場選手データ男子(必須)'!$A$3:$F$100,4,FALSE)))</f>
        <v/>
      </c>
      <c r="J97" s="37">
        <f t="shared" si="6"/>
        <v>0</v>
      </c>
      <c r="K97" s="38"/>
      <c r="L97" s="39"/>
      <c r="M97" s="40"/>
      <c r="N97" s="82">
        <v>95</v>
      </c>
      <c r="O97" s="80" t="s">
        <v>104</v>
      </c>
      <c r="P97" s="82" t="s">
        <v>125</v>
      </c>
      <c r="Q97" s="78"/>
    </row>
    <row r="98" spans="1:18" ht="15" customHeight="1">
      <c r="A98" s="18">
        <v>78</v>
      </c>
      <c r="B98" s="35"/>
      <c r="C98" s="22" t="str">
        <f t="shared" si="4"/>
        <v/>
      </c>
      <c r="D98" s="22" t="str">
        <f t="shared" si="5"/>
        <v/>
      </c>
      <c r="E98" s="36"/>
      <c r="F98" s="36"/>
      <c r="G98" s="37"/>
      <c r="H98" s="91" t="str">
        <f>IF(G98="","",IF(B98&gt;40,VLOOKUP(G98,'出場選手データ女子(必須)'!$A$3:$F$100,2,FALSE),VLOOKUP(G98,'出場選手データ男子(必須)'!$A$3:$F$100,2,FALSE)))</f>
        <v/>
      </c>
      <c r="I98" s="91" t="str">
        <f>IF(G98="","",IF(B98&gt;40,VLOOKUP(G98,'出場選手データ女子(必須)'!$A$3:$F$100,4,FALSE),VLOOKUP(G98,'出場選手データ男子(必須)'!$A$3:$F$100,4,FALSE)))</f>
        <v/>
      </c>
      <c r="J98" s="37">
        <f t="shared" si="6"/>
        <v>0</v>
      </c>
      <c r="K98" s="38"/>
      <c r="L98" s="39"/>
      <c r="M98" s="40"/>
      <c r="N98" s="82">
        <v>96</v>
      </c>
      <c r="O98" s="80" t="s">
        <v>104</v>
      </c>
      <c r="P98" s="82" t="s">
        <v>126</v>
      </c>
      <c r="Q98" s="70"/>
    </row>
    <row r="99" spans="1:18" ht="15" customHeight="1">
      <c r="A99" s="18">
        <v>79</v>
      </c>
      <c r="B99" s="35"/>
      <c r="C99" s="22" t="str">
        <f t="shared" si="4"/>
        <v/>
      </c>
      <c r="D99" s="22" t="str">
        <f t="shared" si="5"/>
        <v/>
      </c>
      <c r="E99" s="36"/>
      <c r="F99" s="36"/>
      <c r="G99" s="37"/>
      <c r="H99" s="91" t="str">
        <f>IF(G99="","",IF(B99&gt;40,VLOOKUP(G99,'出場選手データ女子(必須)'!$A$3:$F$100,2,FALSE),VLOOKUP(G99,'出場選手データ男子(必須)'!$A$3:$F$100,2,FALSE)))</f>
        <v/>
      </c>
      <c r="I99" s="91" t="str">
        <f>IF(G99="","",IF(B99&gt;40,VLOOKUP(G99,'出場選手データ女子(必須)'!$A$3:$F$100,4,FALSE),VLOOKUP(G99,'出場選手データ男子(必須)'!$A$3:$F$100,4,FALSE)))</f>
        <v/>
      </c>
      <c r="J99" s="37">
        <f t="shared" si="6"/>
        <v>0</v>
      </c>
      <c r="K99" s="38"/>
      <c r="L99" s="39"/>
      <c r="M99" s="40"/>
      <c r="N99" s="82">
        <v>97</v>
      </c>
      <c r="O99" s="80" t="s">
        <v>104</v>
      </c>
      <c r="P99" s="82" t="s">
        <v>128</v>
      </c>
      <c r="Q99" s="70"/>
    </row>
    <row r="100" spans="1:18" ht="15" customHeight="1">
      <c r="A100" s="18">
        <v>80</v>
      </c>
      <c r="B100" s="35"/>
      <c r="C100" s="22" t="str">
        <f t="shared" si="4"/>
        <v/>
      </c>
      <c r="D100" s="22" t="str">
        <f t="shared" si="5"/>
        <v/>
      </c>
      <c r="E100" s="36"/>
      <c r="F100" s="36"/>
      <c r="G100" s="37"/>
      <c r="H100" s="91" t="str">
        <f>IF(G100="","",IF(B100&gt;40,VLOOKUP(G100,'出場選手データ女子(必須)'!$A$3:$F$100,2,FALSE),VLOOKUP(G100,'出場選手データ男子(必須)'!$A$3:$F$100,2,FALSE)))</f>
        <v/>
      </c>
      <c r="I100" s="91" t="str">
        <f>IF(G100="","",IF(B100&gt;40,VLOOKUP(G100,'出場選手データ女子(必須)'!$A$3:$F$100,4,FALSE),VLOOKUP(G100,'出場選手データ男子(必須)'!$A$3:$F$100,4,FALSE)))</f>
        <v/>
      </c>
      <c r="J100" s="37">
        <f t="shared" si="6"/>
        <v>0</v>
      </c>
      <c r="K100" s="38"/>
      <c r="L100" s="39"/>
      <c r="M100" s="40"/>
      <c r="N100" s="82">
        <v>98</v>
      </c>
      <c r="O100" s="80" t="s">
        <v>105</v>
      </c>
      <c r="P100" s="82" t="s">
        <v>82</v>
      </c>
      <c r="Q100" s="77"/>
    </row>
    <row r="101" spans="1:18" ht="15" customHeight="1">
      <c r="A101" s="18">
        <v>81</v>
      </c>
      <c r="B101" s="35"/>
      <c r="C101" s="22" t="str">
        <f t="shared" si="4"/>
        <v/>
      </c>
      <c r="D101" s="22" t="str">
        <f t="shared" si="5"/>
        <v/>
      </c>
      <c r="E101" s="36"/>
      <c r="F101" s="36"/>
      <c r="G101" s="37"/>
      <c r="H101" s="91" t="str">
        <f>IF(G101="","",IF(B101&gt;40,VLOOKUP(G101,'出場選手データ女子(必須)'!$A$3:$F$100,2,FALSE),VLOOKUP(G101,'出場選手データ男子(必須)'!$A$3:$F$100,2,FALSE)))</f>
        <v/>
      </c>
      <c r="I101" s="91" t="str">
        <f>IF(G101="","",IF(B101&gt;40,VLOOKUP(G101,'出場選手データ女子(必須)'!$A$3:$F$100,4,FALSE),VLOOKUP(G101,'出場選手データ男子(必須)'!$A$3:$F$100,4,FALSE)))</f>
        <v/>
      </c>
      <c r="J101" s="37">
        <f t="shared" si="6"/>
        <v>0</v>
      </c>
      <c r="K101" s="38"/>
      <c r="L101" s="39"/>
      <c r="M101" s="40"/>
      <c r="N101" s="82">
        <v>99</v>
      </c>
      <c r="O101" s="80" t="s">
        <v>144</v>
      </c>
      <c r="P101" s="82" t="s">
        <v>145</v>
      </c>
      <c r="Q101" s="77"/>
    </row>
    <row r="102" spans="1:18" ht="15" customHeight="1">
      <c r="A102" s="18">
        <v>82</v>
      </c>
      <c r="B102" s="35"/>
      <c r="C102" s="22" t="str">
        <f t="shared" si="4"/>
        <v/>
      </c>
      <c r="D102" s="22" t="str">
        <f t="shared" si="5"/>
        <v/>
      </c>
      <c r="E102" s="36"/>
      <c r="F102" s="36"/>
      <c r="G102" s="37"/>
      <c r="H102" s="91" t="str">
        <f>IF(G102="","",IF(B102&gt;40,VLOOKUP(G102,'出場選手データ女子(必須)'!$A$3:$F$100,2,FALSE),VLOOKUP(G102,'出場選手データ男子(必須)'!$A$3:$F$100,2,FALSE)))</f>
        <v/>
      </c>
      <c r="I102" s="91" t="str">
        <f>IF(G102="","",IF(B102&gt;40,VLOOKUP(G102,'出場選手データ女子(必須)'!$A$3:$F$100,4,FALSE),VLOOKUP(G102,'出場選手データ男子(必須)'!$A$3:$F$100,4,FALSE)))</f>
        <v/>
      </c>
      <c r="J102" s="37">
        <f t="shared" si="6"/>
        <v>0</v>
      </c>
      <c r="K102" s="38"/>
      <c r="L102" s="39"/>
      <c r="M102" s="40"/>
      <c r="N102" s="82">
        <v>100</v>
      </c>
      <c r="O102" s="80" t="s">
        <v>104</v>
      </c>
      <c r="P102" s="82" t="s">
        <v>133</v>
      </c>
      <c r="Q102" s="77"/>
    </row>
    <row r="103" spans="1:18" ht="15" customHeight="1">
      <c r="A103" s="18">
        <v>83</v>
      </c>
      <c r="B103" s="35"/>
      <c r="C103" s="22" t="str">
        <f t="shared" si="4"/>
        <v/>
      </c>
      <c r="D103" s="22" t="str">
        <f t="shared" si="5"/>
        <v/>
      </c>
      <c r="E103" s="36"/>
      <c r="F103" s="36"/>
      <c r="G103" s="37"/>
      <c r="H103" s="91" t="str">
        <f>IF(G103="","",IF(B103&gt;40,VLOOKUP(G103,'出場選手データ女子(必須)'!$A$3:$F$100,2,FALSE),VLOOKUP(G103,'出場選手データ男子(必須)'!$A$3:$F$100,2,FALSE)))</f>
        <v/>
      </c>
      <c r="I103" s="91" t="str">
        <f>IF(G103="","",IF(B103&gt;40,VLOOKUP(G103,'出場選手データ女子(必須)'!$A$3:$F$100,4,FALSE),VLOOKUP(G103,'出場選手データ男子(必須)'!$A$3:$F$100,4,FALSE)))</f>
        <v/>
      </c>
      <c r="J103" s="37">
        <f t="shared" si="6"/>
        <v>0</v>
      </c>
      <c r="K103" s="38"/>
      <c r="L103" s="39"/>
      <c r="M103" s="40"/>
      <c r="N103" s="82">
        <v>101</v>
      </c>
      <c r="O103" s="80" t="s">
        <v>104</v>
      </c>
      <c r="P103" s="82" t="s">
        <v>129</v>
      </c>
      <c r="Q103" s="77"/>
    </row>
    <row r="104" spans="1:18" ht="15" customHeight="1">
      <c r="A104" s="18">
        <v>84</v>
      </c>
      <c r="B104" s="35"/>
      <c r="C104" s="22" t="str">
        <f t="shared" si="4"/>
        <v/>
      </c>
      <c r="D104" s="22" t="str">
        <f t="shared" si="5"/>
        <v/>
      </c>
      <c r="E104" s="36"/>
      <c r="F104" s="36"/>
      <c r="G104" s="37"/>
      <c r="H104" s="91" t="str">
        <f>IF(G104="","",IF(B104&gt;40,VLOOKUP(G104,'出場選手データ女子(必須)'!$A$3:$F$100,2,FALSE),VLOOKUP(G104,'出場選手データ男子(必須)'!$A$3:$F$100,2,FALSE)))</f>
        <v/>
      </c>
      <c r="I104" s="91" t="str">
        <f>IF(G104="","",IF(B104&gt;40,VLOOKUP(G104,'出場選手データ女子(必須)'!$A$3:$F$100,4,FALSE),VLOOKUP(G104,'出場選手データ男子(必須)'!$A$3:$F$100,4,FALSE)))</f>
        <v/>
      </c>
      <c r="J104" s="37">
        <f t="shared" si="6"/>
        <v>0</v>
      </c>
      <c r="K104" s="38"/>
      <c r="L104" s="39"/>
      <c r="M104" s="40"/>
      <c r="N104" s="82">
        <v>102</v>
      </c>
      <c r="O104" s="80" t="s">
        <v>106</v>
      </c>
      <c r="P104" s="82" t="s">
        <v>77</v>
      </c>
      <c r="Q104" s="77"/>
      <c r="R104" s="42"/>
    </row>
    <row r="105" spans="1:18" ht="15" customHeight="1">
      <c r="A105" s="18">
        <v>85</v>
      </c>
      <c r="B105" s="35"/>
      <c r="C105" s="22" t="str">
        <f t="shared" si="4"/>
        <v/>
      </c>
      <c r="D105" s="22" t="str">
        <f t="shared" si="5"/>
        <v/>
      </c>
      <c r="E105" s="36"/>
      <c r="F105" s="36"/>
      <c r="G105" s="37"/>
      <c r="H105" s="91" t="str">
        <f>IF(G105="","",IF(B105&gt;40,VLOOKUP(G105,'出場選手データ女子(必須)'!$A$3:$F$100,2,FALSE),VLOOKUP(G105,'出場選手データ男子(必須)'!$A$3:$F$100,2,FALSE)))</f>
        <v/>
      </c>
      <c r="I105" s="91" t="str">
        <f>IF(G105="","",IF(B105&gt;40,VLOOKUP(G105,'出場選手データ女子(必須)'!$A$3:$F$100,4,FALSE),VLOOKUP(G105,'出場選手データ男子(必須)'!$A$3:$F$100,4,FALSE)))</f>
        <v/>
      </c>
      <c r="J105" s="37">
        <f t="shared" si="6"/>
        <v>0</v>
      </c>
      <c r="K105" s="38"/>
      <c r="L105" s="39"/>
      <c r="M105" s="40"/>
      <c r="N105" s="82">
        <v>103</v>
      </c>
      <c r="O105" s="80" t="s">
        <v>104</v>
      </c>
      <c r="P105" s="82" t="s">
        <v>135</v>
      </c>
      <c r="Q105" s="77"/>
    </row>
    <row r="106" spans="1:18" ht="15" customHeight="1">
      <c r="A106" s="18">
        <v>86</v>
      </c>
      <c r="B106" s="35"/>
      <c r="C106" s="22" t="str">
        <f t="shared" si="4"/>
        <v/>
      </c>
      <c r="D106" s="22" t="str">
        <f t="shared" si="5"/>
        <v/>
      </c>
      <c r="E106" s="36"/>
      <c r="F106" s="36"/>
      <c r="G106" s="37"/>
      <c r="H106" s="91" t="str">
        <f>IF(G106="","",IF(B106&gt;40,VLOOKUP(G106,'出場選手データ女子(必須)'!$A$3:$F$100,2,FALSE),VLOOKUP(G106,'出場選手データ男子(必須)'!$A$3:$F$100,2,FALSE)))</f>
        <v/>
      </c>
      <c r="I106" s="91" t="str">
        <f>IF(G106="","",IF(B106&gt;40,VLOOKUP(G106,'出場選手データ女子(必須)'!$A$3:$F$100,4,FALSE),VLOOKUP(G106,'出場選手データ男子(必須)'!$A$3:$F$100,4,FALSE)))</f>
        <v/>
      </c>
      <c r="J106" s="37">
        <f t="shared" si="6"/>
        <v>0</v>
      </c>
      <c r="K106" s="38"/>
      <c r="L106" s="39"/>
      <c r="M106" s="40"/>
      <c r="N106" s="82">
        <v>104</v>
      </c>
      <c r="O106" s="80" t="s">
        <v>155</v>
      </c>
      <c r="P106" s="82" t="s">
        <v>156</v>
      </c>
      <c r="Q106" s="77"/>
    </row>
    <row r="107" spans="1:18" ht="15" customHeight="1">
      <c r="A107" s="18">
        <v>87</v>
      </c>
      <c r="B107" s="35"/>
      <c r="C107" s="22" t="str">
        <f t="shared" si="4"/>
        <v/>
      </c>
      <c r="D107" s="22" t="str">
        <f t="shared" si="5"/>
        <v/>
      </c>
      <c r="E107" s="36"/>
      <c r="F107" s="36"/>
      <c r="G107" s="37"/>
      <c r="H107" s="91" t="str">
        <f>IF(G107="","",IF(B107&gt;40,VLOOKUP(G107,'出場選手データ女子(必須)'!$A$3:$F$100,2,FALSE),VLOOKUP(G107,'出場選手データ男子(必須)'!$A$3:$F$100,2,FALSE)))</f>
        <v/>
      </c>
      <c r="I107" s="91" t="str">
        <f>IF(G107="","",IF(B107&gt;40,VLOOKUP(G107,'出場選手データ女子(必須)'!$A$3:$F$100,4,FALSE),VLOOKUP(G107,'出場選手データ男子(必須)'!$A$3:$F$100,4,FALSE)))</f>
        <v/>
      </c>
      <c r="J107" s="37">
        <f t="shared" si="6"/>
        <v>0</v>
      </c>
      <c r="K107" s="38"/>
      <c r="L107" s="39"/>
      <c r="M107" s="40"/>
      <c r="N107" s="82">
        <v>105</v>
      </c>
      <c r="O107" s="80" t="s">
        <v>92</v>
      </c>
      <c r="P107" s="82" t="s">
        <v>91</v>
      </c>
      <c r="Q107" s="77"/>
    </row>
    <row r="108" spans="1:18" ht="15" customHeight="1">
      <c r="A108" s="18">
        <v>88</v>
      </c>
      <c r="B108" s="35"/>
      <c r="C108" s="22" t="str">
        <f t="shared" si="4"/>
        <v/>
      </c>
      <c r="D108" s="22" t="str">
        <f t="shared" si="5"/>
        <v/>
      </c>
      <c r="E108" s="36"/>
      <c r="F108" s="36"/>
      <c r="G108" s="37"/>
      <c r="H108" s="91" t="str">
        <f>IF(G108="","",IF(B108&gt;40,VLOOKUP(G108,'出場選手データ女子(必須)'!$A$3:$F$100,2,FALSE),VLOOKUP(G108,'出場選手データ男子(必須)'!$A$3:$F$100,2,FALSE)))</f>
        <v/>
      </c>
      <c r="I108" s="91" t="str">
        <f>IF(G108="","",IF(B108&gt;40,VLOOKUP(G108,'出場選手データ女子(必須)'!$A$3:$F$100,4,FALSE),VLOOKUP(G108,'出場選手データ男子(必須)'!$A$3:$F$100,4,FALSE)))</f>
        <v/>
      </c>
      <c r="J108" s="37">
        <f t="shared" si="6"/>
        <v>0</v>
      </c>
      <c r="K108" s="38"/>
      <c r="L108" s="39"/>
      <c r="M108" s="40"/>
      <c r="N108" s="82">
        <v>106</v>
      </c>
      <c r="O108" s="82" t="s">
        <v>96</v>
      </c>
      <c r="P108" s="82" t="s">
        <v>95</v>
      </c>
      <c r="Q108" s="77"/>
    </row>
    <row r="109" spans="1:18" ht="15" customHeight="1">
      <c r="A109" s="18">
        <v>89</v>
      </c>
      <c r="B109" s="35"/>
      <c r="C109" s="22" t="str">
        <f t="shared" si="4"/>
        <v/>
      </c>
      <c r="D109" s="22" t="str">
        <f t="shared" si="5"/>
        <v/>
      </c>
      <c r="E109" s="36"/>
      <c r="F109" s="36"/>
      <c r="G109" s="37"/>
      <c r="H109" s="91" t="str">
        <f>IF(G109="","",IF(B109&gt;40,VLOOKUP(G109,'出場選手データ女子(必須)'!$A$3:$F$100,2,FALSE),VLOOKUP(G109,'出場選手データ男子(必須)'!$A$3:$F$100,2,FALSE)))</f>
        <v/>
      </c>
      <c r="I109" s="91" t="str">
        <f>IF(G109="","",IF(B109&gt;40,VLOOKUP(G109,'出場選手データ女子(必須)'!$A$3:$F$100,4,FALSE),VLOOKUP(G109,'出場選手データ男子(必須)'!$A$3:$F$100,4,FALSE)))</f>
        <v/>
      </c>
      <c r="J109" s="37">
        <f t="shared" si="6"/>
        <v>0</v>
      </c>
      <c r="K109" s="38"/>
      <c r="L109" s="39"/>
      <c r="M109" s="40"/>
      <c r="N109" s="82">
        <v>107</v>
      </c>
      <c r="O109" s="82" t="s">
        <v>92</v>
      </c>
      <c r="P109" s="82" t="s">
        <v>98</v>
      </c>
      <c r="Q109" s="77"/>
    </row>
    <row r="110" spans="1:18" ht="15" customHeight="1">
      <c r="A110" s="18">
        <v>90</v>
      </c>
      <c r="B110" s="35"/>
      <c r="C110" s="22" t="str">
        <f t="shared" si="4"/>
        <v/>
      </c>
      <c r="D110" s="22" t="str">
        <f t="shared" si="5"/>
        <v/>
      </c>
      <c r="E110" s="36"/>
      <c r="F110" s="36"/>
      <c r="G110" s="37"/>
      <c r="H110" s="91" t="str">
        <f>IF(G110="","",IF(B110&gt;40,VLOOKUP(G110,'出場選手データ女子(必須)'!$A$3:$F$100,2,FALSE),VLOOKUP(G110,'出場選手データ男子(必須)'!$A$3:$F$100,2,FALSE)))</f>
        <v/>
      </c>
      <c r="I110" s="91" t="str">
        <f>IF(G110="","",IF(B110&gt;40,VLOOKUP(G110,'出場選手データ女子(必須)'!$A$3:$F$100,4,FALSE),VLOOKUP(G110,'出場選手データ男子(必須)'!$A$3:$F$100,4,FALSE)))</f>
        <v/>
      </c>
      <c r="J110" s="37">
        <f t="shared" si="6"/>
        <v>0</v>
      </c>
      <c r="K110" s="38"/>
      <c r="L110" s="39"/>
      <c r="M110" s="40"/>
      <c r="N110" s="82">
        <v>108</v>
      </c>
      <c r="O110" s="82" t="s">
        <v>101</v>
      </c>
      <c r="P110" s="82" t="s">
        <v>100</v>
      </c>
      <c r="Q110" s="77"/>
    </row>
    <row r="111" spans="1:18" ht="15" customHeight="1">
      <c r="A111" s="18">
        <v>91</v>
      </c>
      <c r="B111" s="35"/>
      <c r="C111" s="22" t="str">
        <f t="shared" si="4"/>
        <v/>
      </c>
      <c r="D111" s="22" t="str">
        <f t="shared" si="5"/>
        <v/>
      </c>
      <c r="E111" s="36"/>
      <c r="F111" s="36"/>
      <c r="G111" s="37"/>
      <c r="H111" s="91" t="str">
        <f>IF(G111="","",IF(B111&gt;40,VLOOKUP(G111,'出場選手データ女子(必須)'!$A$3:$F$100,2,FALSE),VLOOKUP(G111,'出場選手データ男子(必須)'!$A$3:$F$100,2,FALSE)))</f>
        <v/>
      </c>
      <c r="I111" s="91" t="str">
        <f>IF(G111="","",IF(B111&gt;40,VLOOKUP(G111,'出場選手データ女子(必須)'!$A$3:$F$100,4,FALSE),VLOOKUP(G111,'出場選手データ男子(必須)'!$A$3:$F$100,4,FALSE)))</f>
        <v/>
      </c>
      <c r="J111" s="37">
        <f t="shared" si="6"/>
        <v>0</v>
      </c>
      <c r="K111" s="38"/>
      <c r="L111" s="39"/>
      <c r="M111" s="40"/>
      <c r="O111" s="68"/>
      <c r="Q111" s="77"/>
    </row>
    <row r="112" spans="1:18" ht="15" customHeight="1">
      <c r="A112" s="18">
        <v>92</v>
      </c>
      <c r="B112" s="35"/>
      <c r="C112" s="22" t="str">
        <f t="shared" si="4"/>
        <v/>
      </c>
      <c r="D112" s="22" t="str">
        <f t="shared" si="5"/>
        <v/>
      </c>
      <c r="E112" s="36"/>
      <c r="F112" s="36"/>
      <c r="G112" s="37"/>
      <c r="H112" s="91" t="str">
        <f>IF(G112="","",IF(B112&gt;40,VLOOKUP(G112,'出場選手データ女子(必須)'!$A$3:$F$100,2,FALSE),VLOOKUP(G112,'出場選手データ男子(必須)'!$A$3:$F$100,2,FALSE)))</f>
        <v/>
      </c>
      <c r="I112" s="91" t="str">
        <f>IF(G112="","",IF(B112&gt;40,VLOOKUP(G112,'出場選手データ女子(必須)'!$A$3:$F$100,4,FALSE),VLOOKUP(G112,'出場選手データ男子(必須)'!$A$3:$F$100,4,FALSE)))</f>
        <v/>
      </c>
      <c r="J112" s="37">
        <f t="shared" si="6"/>
        <v>0</v>
      </c>
      <c r="K112" s="38"/>
      <c r="L112" s="39"/>
      <c r="M112" s="40"/>
      <c r="O112" s="68"/>
      <c r="Q112" s="77"/>
    </row>
    <row r="113" spans="1:18" ht="15" customHeight="1">
      <c r="A113" s="18">
        <v>93</v>
      </c>
      <c r="B113" s="35"/>
      <c r="C113" s="22" t="str">
        <f t="shared" si="4"/>
        <v/>
      </c>
      <c r="D113" s="22" t="str">
        <f t="shared" si="5"/>
        <v/>
      </c>
      <c r="E113" s="36"/>
      <c r="F113" s="36"/>
      <c r="G113" s="37"/>
      <c r="H113" s="91" t="str">
        <f>IF(G113="","",IF(B113&gt;40,VLOOKUP(G113,'出場選手データ女子(必須)'!$A$3:$F$100,2,FALSE),VLOOKUP(G113,'出場選手データ男子(必須)'!$A$3:$F$100,2,FALSE)))</f>
        <v/>
      </c>
      <c r="I113" s="91" t="str">
        <f>IF(G113="","",IF(B113&gt;40,VLOOKUP(G113,'出場選手データ女子(必須)'!$A$3:$F$100,4,FALSE),VLOOKUP(G113,'出場選手データ男子(必須)'!$A$3:$F$100,4,FALSE)))</f>
        <v/>
      </c>
      <c r="J113" s="37">
        <f t="shared" si="6"/>
        <v>0</v>
      </c>
      <c r="K113" s="38"/>
      <c r="L113" s="39"/>
      <c r="M113" s="40"/>
      <c r="O113" s="68"/>
    </row>
    <row r="114" spans="1:18" ht="15" customHeight="1">
      <c r="A114" s="18">
        <v>94</v>
      </c>
      <c r="B114" s="35"/>
      <c r="C114" s="22" t="str">
        <f t="shared" si="4"/>
        <v/>
      </c>
      <c r="D114" s="22" t="str">
        <f t="shared" si="5"/>
        <v/>
      </c>
      <c r="E114" s="36"/>
      <c r="F114" s="36"/>
      <c r="G114" s="37"/>
      <c r="H114" s="91" t="str">
        <f>IF(G114="","",IF(B114&gt;40,VLOOKUP(G114,'出場選手データ女子(必須)'!$A$3:$F$100,2,FALSE),VLOOKUP(G114,'出場選手データ男子(必須)'!$A$3:$F$100,2,FALSE)))</f>
        <v/>
      </c>
      <c r="I114" s="91" t="str">
        <f>IF(G114="","",IF(B114&gt;40,VLOOKUP(G114,'出場選手データ女子(必須)'!$A$3:$F$100,4,FALSE),VLOOKUP(G114,'出場選手データ男子(必須)'!$A$3:$F$100,4,FALSE)))</f>
        <v/>
      </c>
      <c r="J114" s="37">
        <f t="shared" si="6"/>
        <v>0</v>
      </c>
      <c r="K114" s="38"/>
      <c r="L114" s="39"/>
      <c r="M114" s="40"/>
      <c r="O114" s="68"/>
      <c r="R114" s="42"/>
    </row>
    <row r="115" spans="1:18" ht="15" customHeight="1">
      <c r="A115" s="18">
        <v>95</v>
      </c>
      <c r="B115" s="35"/>
      <c r="C115" s="22" t="str">
        <f t="shared" si="4"/>
        <v/>
      </c>
      <c r="D115" s="22" t="str">
        <f t="shared" si="5"/>
        <v/>
      </c>
      <c r="E115" s="36"/>
      <c r="F115" s="36"/>
      <c r="G115" s="37"/>
      <c r="H115" s="91" t="str">
        <f>IF(G115="","",IF(B115&gt;40,VLOOKUP(G115,'出場選手データ女子(必須)'!$A$3:$F$100,2,FALSE),VLOOKUP(G115,'出場選手データ男子(必須)'!$A$3:$F$100,2,FALSE)))</f>
        <v/>
      </c>
      <c r="I115" s="91" t="str">
        <f>IF(G115="","",IF(B115&gt;40,VLOOKUP(G115,'出場選手データ女子(必須)'!$A$3:$F$100,4,FALSE),VLOOKUP(G115,'出場選手データ男子(必須)'!$A$3:$F$100,4,FALSE)))</f>
        <v/>
      </c>
      <c r="J115" s="37">
        <f t="shared" si="6"/>
        <v>0</v>
      </c>
      <c r="K115" s="38"/>
      <c r="L115" s="39"/>
      <c r="M115" s="40"/>
      <c r="O115" s="68"/>
    </row>
    <row r="116" spans="1:18" ht="15" customHeight="1">
      <c r="A116" s="18">
        <v>96</v>
      </c>
      <c r="B116" s="35"/>
      <c r="C116" s="22" t="str">
        <f t="shared" si="4"/>
        <v/>
      </c>
      <c r="D116" s="22" t="str">
        <f t="shared" si="5"/>
        <v/>
      </c>
      <c r="E116" s="36"/>
      <c r="F116" s="36"/>
      <c r="G116" s="37"/>
      <c r="H116" s="91" t="str">
        <f>IF(G116="","",IF(B116&gt;40,VLOOKUP(G116,'出場選手データ女子(必須)'!$A$3:$F$100,2,FALSE),VLOOKUP(G116,'出場選手データ男子(必須)'!$A$3:$F$100,2,FALSE)))</f>
        <v/>
      </c>
      <c r="I116" s="91" t="str">
        <f>IF(G116="","",IF(B116&gt;40,VLOOKUP(G116,'出場選手データ女子(必須)'!$A$3:$F$100,4,FALSE),VLOOKUP(G116,'出場選手データ男子(必須)'!$A$3:$F$100,4,FALSE)))</f>
        <v/>
      </c>
      <c r="J116" s="37">
        <f t="shared" si="6"/>
        <v>0</v>
      </c>
      <c r="K116" s="38"/>
      <c r="L116" s="39"/>
      <c r="M116" s="40"/>
      <c r="O116" s="68"/>
    </row>
    <row r="117" spans="1:18" ht="15" customHeight="1">
      <c r="A117" s="18">
        <v>97</v>
      </c>
      <c r="B117" s="35"/>
      <c r="C117" s="22" t="str">
        <f t="shared" si="4"/>
        <v/>
      </c>
      <c r="D117" s="22" t="str">
        <f t="shared" si="5"/>
        <v/>
      </c>
      <c r="E117" s="36"/>
      <c r="F117" s="36"/>
      <c r="G117" s="37"/>
      <c r="H117" s="91" t="str">
        <f>IF(G117="","",IF(B117&gt;40,VLOOKUP(G117,'出場選手データ女子(必須)'!$A$3:$F$100,2,FALSE),VLOOKUP(G117,'出場選手データ男子(必須)'!$A$3:$F$100,2,FALSE)))</f>
        <v/>
      </c>
      <c r="I117" s="91" t="str">
        <f>IF(G117="","",IF(B117&gt;40,VLOOKUP(G117,'出場選手データ女子(必須)'!$A$3:$F$100,4,FALSE),VLOOKUP(G117,'出場選手データ男子(必須)'!$A$3:$F$100,4,FALSE)))</f>
        <v/>
      </c>
      <c r="J117" s="37">
        <f t="shared" si="6"/>
        <v>0</v>
      </c>
      <c r="K117" s="38"/>
      <c r="L117" s="39"/>
      <c r="M117" s="40"/>
      <c r="O117" s="68"/>
    </row>
    <row r="118" spans="1:18" ht="15" customHeight="1">
      <c r="A118" s="18">
        <v>98</v>
      </c>
      <c r="B118" s="35"/>
      <c r="C118" s="22" t="str">
        <f t="shared" si="4"/>
        <v/>
      </c>
      <c r="D118" s="22" t="str">
        <f t="shared" si="5"/>
        <v/>
      </c>
      <c r="E118" s="36"/>
      <c r="F118" s="36"/>
      <c r="G118" s="37"/>
      <c r="H118" s="91" t="str">
        <f>IF(G118="","",IF(B118&gt;40,VLOOKUP(G118,'出場選手データ女子(必須)'!$A$3:$F$100,2,FALSE),VLOOKUP(G118,'出場選手データ男子(必須)'!$A$3:$F$100,2,FALSE)))</f>
        <v/>
      </c>
      <c r="I118" s="91" t="str">
        <f>IF(G118="","",IF(B118&gt;40,VLOOKUP(G118,'出場選手データ女子(必須)'!$A$3:$F$100,4,FALSE),VLOOKUP(G118,'出場選手データ男子(必須)'!$A$3:$F$100,4,FALSE)))</f>
        <v/>
      </c>
      <c r="J118" s="37">
        <f t="shared" si="6"/>
        <v>0</v>
      </c>
      <c r="K118" s="38"/>
      <c r="L118" s="39"/>
      <c r="M118" s="40"/>
      <c r="O118" s="68"/>
    </row>
    <row r="119" spans="1:18" ht="15" customHeight="1">
      <c r="A119" s="18">
        <v>99</v>
      </c>
      <c r="B119" s="35"/>
      <c r="C119" s="22" t="str">
        <f t="shared" si="4"/>
        <v/>
      </c>
      <c r="D119" s="22" t="str">
        <f t="shared" si="5"/>
        <v/>
      </c>
      <c r="E119" s="36"/>
      <c r="F119" s="36"/>
      <c r="G119" s="37"/>
      <c r="H119" s="91" t="str">
        <f>IF(G119="","",IF(B119&gt;40,VLOOKUP(G119,'出場選手データ女子(必須)'!$A$3:$F$100,2,FALSE),VLOOKUP(G119,'出場選手データ男子(必須)'!$A$3:$F$100,2,FALSE)))</f>
        <v/>
      </c>
      <c r="I119" s="91" t="str">
        <f>IF(G119="","",IF(B119&gt;40,VLOOKUP(G119,'出場選手データ女子(必須)'!$A$3:$F$100,4,FALSE),VLOOKUP(G119,'出場選手データ男子(必須)'!$A$3:$F$100,4,FALSE)))</f>
        <v/>
      </c>
      <c r="J119" s="37">
        <f t="shared" si="6"/>
        <v>0</v>
      </c>
      <c r="K119" s="38"/>
      <c r="L119" s="39"/>
      <c r="M119" s="40"/>
      <c r="O119" s="68"/>
    </row>
    <row r="120" spans="1:18" ht="15" customHeight="1">
      <c r="A120" s="18">
        <v>100</v>
      </c>
      <c r="B120" s="35"/>
      <c r="C120" s="22" t="str">
        <f t="shared" si="4"/>
        <v/>
      </c>
      <c r="D120" s="22" t="str">
        <f t="shared" si="5"/>
        <v/>
      </c>
      <c r="E120" s="36"/>
      <c r="F120" s="36"/>
      <c r="G120" s="37"/>
      <c r="H120" s="92" t="str">
        <f>IF(G120="","",IF(B120&gt;40,VLOOKUP(G120,'出場選手データ女子(必須)'!$A$3:$F$100,2,FALSE),VLOOKUP(G120,'出場選手データ男子(必須)'!$A$3:$F$100,2,FALSE)))</f>
        <v/>
      </c>
      <c r="I120" s="92" t="str">
        <f>IF(G120="","",IF(B120&gt;40,VLOOKUP(G120,'出場選手データ女子(必須)'!$A$3:$F$100,4,FALSE),VLOOKUP(G120,'出場選手データ男子(必須)'!$A$3:$F$100,4,FALSE)))</f>
        <v/>
      </c>
      <c r="J120" s="37">
        <f t="shared" si="6"/>
        <v>0</v>
      </c>
      <c r="K120" s="38"/>
      <c r="L120" s="39"/>
      <c r="M120" s="40"/>
      <c r="O120" s="68"/>
    </row>
    <row r="121" spans="1:18" ht="15" customHeight="1">
      <c r="A121" s="18">
        <v>101</v>
      </c>
      <c r="B121" s="35"/>
      <c r="C121" s="22" t="str">
        <f t="shared" si="4"/>
        <v/>
      </c>
      <c r="D121" s="22" t="str">
        <f t="shared" si="5"/>
        <v/>
      </c>
      <c r="E121" s="36"/>
      <c r="F121" s="36"/>
      <c r="G121" s="37"/>
      <c r="H121" s="92" t="str">
        <f>IF(G121="","",IF(B121&gt;40,VLOOKUP(G121,'出場選手データ女子(必須)'!$A$3:$F$100,2,FALSE),VLOOKUP(G121,'出場選手データ男子(必須)'!$A$3:$F$100,2,FALSE)))</f>
        <v/>
      </c>
      <c r="I121" s="92" t="str">
        <f>IF(G121="","",IF(B121&gt;40,VLOOKUP(G121,'出場選手データ女子(必須)'!$A$3:$F$100,4,FALSE),VLOOKUP(G121,'出場選手データ男子(必須)'!$A$3:$F$100,4,FALSE)))</f>
        <v/>
      </c>
      <c r="J121" s="37">
        <f t="shared" si="6"/>
        <v>0</v>
      </c>
      <c r="K121" s="38"/>
      <c r="L121" s="39"/>
      <c r="O121" s="68"/>
    </row>
    <row r="122" spans="1:18" ht="15" customHeight="1">
      <c r="A122" s="18">
        <v>102</v>
      </c>
      <c r="B122" s="35"/>
      <c r="C122" s="22" t="str">
        <f t="shared" si="4"/>
        <v/>
      </c>
      <c r="D122" s="22" t="str">
        <f t="shared" si="5"/>
        <v/>
      </c>
      <c r="E122" s="36"/>
      <c r="F122" s="36"/>
      <c r="G122" s="37"/>
      <c r="H122" s="91" t="str">
        <f>IF(G122="","",IF(B122&gt;40,VLOOKUP(G122,'出場選手データ女子(必須)'!$A$3:$F$100,2,FALSE),VLOOKUP(G122,'出場選手データ男子(必須)'!$A$3:$F$100,2,FALSE)))</f>
        <v/>
      </c>
      <c r="I122" s="91" t="str">
        <f>IF(G122="","",IF(B122&gt;40,VLOOKUP(G122,'出場選手データ女子(必須)'!$A$3:$F$100,4,FALSE),VLOOKUP(G122,'出場選手データ男子(必須)'!$A$3:$F$100,4,FALSE)))</f>
        <v/>
      </c>
      <c r="J122" s="37">
        <f t="shared" si="6"/>
        <v>0</v>
      </c>
      <c r="K122" s="38"/>
      <c r="L122" s="39"/>
      <c r="O122" s="68"/>
    </row>
    <row r="123" spans="1:18" ht="15" customHeight="1">
      <c r="A123" s="18">
        <v>103</v>
      </c>
      <c r="B123" s="35"/>
      <c r="C123" s="22" t="str">
        <f t="shared" si="4"/>
        <v/>
      </c>
      <c r="D123" s="22" t="str">
        <f t="shared" si="5"/>
        <v/>
      </c>
      <c r="E123" s="36"/>
      <c r="F123" s="36"/>
      <c r="G123" s="37"/>
      <c r="H123" s="91" t="str">
        <f>IF(G123="","",IF(B123&gt;40,VLOOKUP(G123,'出場選手データ女子(必須)'!$A$3:$F$100,2,FALSE),VLOOKUP(G123,'出場選手データ男子(必須)'!$A$3:$F$100,2,FALSE)))</f>
        <v/>
      </c>
      <c r="I123" s="91" t="str">
        <f>IF(G123="","",IF(B123&gt;40,VLOOKUP(G123,'出場選手データ女子(必須)'!$A$3:$F$100,4,FALSE),VLOOKUP(G123,'出場選手データ男子(必須)'!$A$3:$F$100,4,FALSE)))</f>
        <v/>
      </c>
      <c r="J123" s="37">
        <f t="shared" si="6"/>
        <v>0</v>
      </c>
      <c r="K123" s="38"/>
      <c r="L123" s="39"/>
      <c r="O123" s="68"/>
    </row>
    <row r="124" spans="1:18" ht="15" customHeight="1">
      <c r="A124" s="18">
        <v>104</v>
      </c>
      <c r="B124" s="35"/>
      <c r="C124" s="22" t="str">
        <f t="shared" si="4"/>
        <v/>
      </c>
      <c r="D124" s="22" t="str">
        <f t="shared" si="5"/>
        <v/>
      </c>
      <c r="E124" s="36"/>
      <c r="F124" s="36"/>
      <c r="G124" s="37"/>
      <c r="H124" s="91" t="str">
        <f>IF(G124="","",IF(B124&gt;40,VLOOKUP(G124,'出場選手データ女子(必須)'!$A$3:$F$100,2,FALSE),VLOOKUP(G124,'出場選手データ男子(必須)'!$A$3:$F$100,2,FALSE)))</f>
        <v/>
      </c>
      <c r="I124" s="91" t="str">
        <f>IF(G124="","",IF(B124&gt;40,VLOOKUP(G124,'出場選手データ女子(必須)'!$A$3:$F$100,4,FALSE),VLOOKUP(G124,'出場選手データ男子(必須)'!$A$3:$F$100,4,FALSE)))</f>
        <v/>
      </c>
      <c r="J124" s="37">
        <f t="shared" si="6"/>
        <v>0</v>
      </c>
      <c r="K124" s="38"/>
      <c r="L124" s="39"/>
      <c r="O124" s="68"/>
    </row>
    <row r="125" spans="1:18" ht="15" customHeight="1">
      <c r="A125" s="18">
        <v>105</v>
      </c>
      <c r="B125" s="35"/>
      <c r="C125" s="22" t="str">
        <f t="shared" si="4"/>
        <v/>
      </c>
      <c r="D125" s="22" t="str">
        <f t="shared" si="5"/>
        <v/>
      </c>
      <c r="E125" s="36"/>
      <c r="F125" s="36"/>
      <c r="G125" s="37"/>
      <c r="H125" s="91" t="str">
        <f>IF(G125="","",IF(B125&gt;40,VLOOKUP(G125,'出場選手データ女子(必須)'!$A$3:$F$100,2,FALSE),VLOOKUP(G125,'出場選手データ男子(必須)'!$A$3:$F$100,2,FALSE)))</f>
        <v/>
      </c>
      <c r="I125" s="91" t="str">
        <f>IF(G125="","",IF(B125&gt;40,VLOOKUP(G125,'出場選手データ女子(必須)'!$A$3:$F$100,4,FALSE),VLOOKUP(G125,'出場選手データ男子(必須)'!$A$3:$F$100,4,FALSE)))</f>
        <v/>
      </c>
      <c r="J125" s="37">
        <f t="shared" si="6"/>
        <v>0</v>
      </c>
      <c r="K125" s="38"/>
      <c r="L125" s="39"/>
      <c r="O125" s="68"/>
    </row>
    <row r="126" spans="1:18" ht="15" customHeight="1">
      <c r="A126" s="18">
        <v>106</v>
      </c>
      <c r="B126" s="35"/>
      <c r="C126" s="22" t="str">
        <f t="shared" si="4"/>
        <v/>
      </c>
      <c r="D126" s="22" t="str">
        <f t="shared" si="5"/>
        <v/>
      </c>
      <c r="E126" s="36"/>
      <c r="F126" s="36"/>
      <c r="G126" s="37"/>
      <c r="H126" s="91" t="str">
        <f>IF(G126="","",IF(B126&gt;40,VLOOKUP(G126,'出場選手データ女子(必須)'!$A$3:$F$100,2,FALSE),VLOOKUP(G126,'出場選手データ男子(必須)'!$A$3:$F$100,2,FALSE)))</f>
        <v/>
      </c>
      <c r="I126" s="91" t="str">
        <f>IF(G126="","",IF(B126&gt;40,VLOOKUP(G126,'出場選手データ女子(必須)'!$A$3:$F$100,4,FALSE),VLOOKUP(G126,'出場選手データ男子(必須)'!$A$3:$F$100,4,FALSE)))</f>
        <v/>
      </c>
      <c r="J126" s="37">
        <f t="shared" si="6"/>
        <v>0</v>
      </c>
      <c r="K126" s="38"/>
      <c r="L126" s="39"/>
      <c r="O126" s="68"/>
    </row>
    <row r="127" spans="1:18" ht="15" customHeight="1">
      <c r="A127" s="18">
        <v>107</v>
      </c>
      <c r="B127" s="35"/>
      <c r="C127" s="22" t="str">
        <f t="shared" si="4"/>
        <v/>
      </c>
      <c r="D127" s="22" t="str">
        <f t="shared" si="5"/>
        <v/>
      </c>
      <c r="E127" s="36"/>
      <c r="F127" s="36"/>
      <c r="G127" s="37"/>
      <c r="H127" s="91" t="str">
        <f>IF(G127="","",IF(B127&gt;40,VLOOKUP(G127,'出場選手データ女子(必須)'!$A$3:$F$100,2,FALSE),VLOOKUP(G127,'出場選手データ男子(必須)'!$A$3:$F$100,2,FALSE)))</f>
        <v/>
      </c>
      <c r="I127" s="91" t="str">
        <f>IF(G127="","",IF(B127&gt;40,VLOOKUP(G127,'出場選手データ女子(必須)'!$A$3:$F$100,4,FALSE),VLOOKUP(G127,'出場選手データ男子(必須)'!$A$3:$F$100,4,FALSE)))</f>
        <v/>
      </c>
      <c r="J127" s="37">
        <f t="shared" si="6"/>
        <v>0</v>
      </c>
      <c r="K127" s="38"/>
      <c r="L127" s="39"/>
      <c r="O127" s="68"/>
    </row>
    <row r="128" spans="1:18" ht="15" customHeight="1">
      <c r="A128" s="18">
        <v>108</v>
      </c>
      <c r="B128" s="35"/>
      <c r="C128" s="22" t="str">
        <f t="shared" si="4"/>
        <v/>
      </c>
      <c r="D128" s="22" t="str">
        <f t="shared" si="5"/>
        <v/>
      </c>
      <c r="E128" s="36"/>
      <c r="F128" s="36"/>
      <c r="G128" s="37"/>
      <c r="H128" s="91" t="str">
        <f>IF(G128="","",IF(B128&gt;40,VLOOKUP(G128,'出場選手データ女子(必須)'!$A$3:$F$100,2,FALSE),VLOOKUP(G128,'出場選手データ男子(必須)'!$A$3:$F$100,2,FALSE)))</f>
        <v/>
      </c>
      <c r="I128" s="91" t="str">
        <f>IF(G128="","",IF(B128&gt;40,VLOOKUP(G128,'出場選手データ女子(必須)'!$A$3:$F$100,4,FALSE),VLOOKUP(G128,'出場選手データ男子(必須)'!$A$3:$F$100,4,FALSE)))</f>
        <v/>
      </c>
      <c r="J128" s="37">
        <f t="shared" si="6"/>
        <v>0</v>
      </c>
      <c r="K128" s="38"/>
      <c r="L128" s="39"/>
      <c r="O128" s="68"/>
    </row>
    <row r="129" spans="1:15" ht="15" customHeight="1">
      <c r="A129" s="18">
        <v>109</v>
      </c>
      <c r="B129" s="35"/>
      <c r="C129" s="22" t="str">
        <f t="shared" si="4"/>
        <v/>
      </c>
      <c r="D129" s="22" t="str">
        <f t="shared" si="5"/>
        <v/>
      </c>
      <c r="E129" s="36"/>
      <c r="F129" s="36"/>
      <c r="G129" s="37"/>
      <c r="H129" s="91" t="str">
        <f>IF(G129="","",IF(B129&gt;40,VLOOKUP(G129,'出場選手データ女子(必須)'!$A$3:$F$100,2,FALSE),VLOOKUP(G129,'出場選手データ男子(必須)'!$A$3:$F$100,2,FALSE)))</f>
        <v/>
      </c>
      <c r="I129" s="91" t="str">
        <f>IF(G129="","",IF(B129&gt;40,VLOOKUP(G129,'出場選手データ女子(必須)'!$A$3:$F$100,4,FALSE),VLOOKUP(G129,'出場選手データ男子(必須)'!$A$3:$F$100,4,FALSE)))</f>
        <v/>
      </c>
      <c r="J129" s="37">
        <f t="shared" si="6"/>
        <v>0</v>
      </c>
      <c r="K129" s="38"/>
      <c r="L129" s="39"/>
      <c r="O129" s="68"/>
    </row>
    <row r="130" spans="1:15" ht="15" customHeight="1">
      <c r="A130" s="18">
        <v>110</v>
      </c>
      <c r="B130" s="35"/>
      <c r="C130" s="22" t="str">
        <f t="shared" si="4"/>
        <v/>
      </c>
      <c r="D130" s="22" t="str">
        <f t="shared" si="5"/>
        <v/>
      </c>
      <c r="E130" s="36"/>
      <c r="F130" s="36"/>
      <c r="G130" s="37"/>
      <c r="H130" s="91" t="str">
        <f>IF(G130="","",IF(B130&gt;40,VLOOKUP(G130,'出場選手データ女子(必須)'!$A$3:$F$100,2,FALSE),VLOOKUP(G130,'出場選手データ男子(必須)'!$A$3:$F$100,2,FALSE)))</f>
        <v/>
      </c>
      <c r="I130" s="91" t="str">
        <f>IF(G130="","",IF(B130&gt;40,VLOOKUP(G130,'出場選手データ女子(必須)'!$A$3:$F$100,4,FALSE),VLOOKUP(G130,'出場選手データ男子(必須)'!$A$3:$F$100,4,FALSE)))</f>
        <v/>
      </c>
      <c r="J130" s="37">
        <f t="shared" si="6"/>
        <v>0</v>
      </c>
      <c r="K130" s="38"/>
      <c r="L130" s="39"/>
      <c r="O130" s="68"/>
    </row>
    <row r="131" spans="1:15" ht="15" customHeight="1">
      <c r="A131" s="18">
        <v>111</v>
      </c>
      <c r="B131" s="35"/>
      <c r="C131" s="22" t="str">
        <f t="shared" si="4"/>
        <v/>
      </c>
      <c r="D131" s="22" t="str">
        <f t="shared" si="5"/>
        <v/>
      </c>
      <c r="E131" s="36"/>
      <c r="F131" s="36"/>
      <c r="G131" s="37"/>
      <c r="H131" s="91" t="str">
        <f>IF(G131="","",IF(B131&gt;40,VLOOKUP(G131,'出場選手データ女子(必須)'!$A$3:$F$100,2,FALSE),VLOOKUP(G131,'出場選手データ男子(必須)'!$A$3:$F$100,2,FALSE)))</f>
        <v/>
      </c>
      <c r="I131" s="91" t="str">
        <f>IF(G131="","",IF(B131&gt;40,VLOOKUP(G131,'出場選手データ女子(必須)'!$A$3:$F$100,4,FALSE),VLOOKUP(G131,'出場選手データ男子(必須)'!$A$3:$F$100,4,FALSE)))</f>
        <v/>
      </c>
      <c r="J131" s="37">
        <f t="shared" si="6"/>
        <v>0</v>
      </c>
      <c r="K131" s="38"/>
      <c r="L131" s="39"/>
      <c r="O131" s="68"/>
    </row>
    <row r="132" spans="1:15" ht="15" customHeight="1">
      <c r="A132" s="18">
        <v>112</v>
      </c>
      <c r="B132" s="35"/>
      <c r="C132" s="22" t="str">
        <f t="shared" si="4"/>
        <v/>
      </c>
      <c r="D132" s="22" t="str">
        <f t="shared" si="5"/>
        <v/>
      </c>
      <c r="E132" s="36"/>
      <c r="F132" s="36"/>
      <c r="G132" s="37"/>
      <c r="H132" s="91" t="str">
        <f>IF(G132="","",IF(B132&gt;40,VLOOKUP(G132,'出場選手データ女子(必須)'!$A$3:$F$100,2,FALSE),VLOOKUP(G132,'出場選手データ男子(必須)'!$A$3:$F$100,2,FALSE)))</f>
        <v/>
      </c>
      <c r="I132" s="91" t="str">
        <f>IF(G132="","",IF(B132&gt;40,VLOOKUP(G132,'出場選手データ女子(必須)'!$A$3:$F$100,4,FALSE),VLOOKUP(G132,'出場選手データ男子(必須)'!$A$3:$F$100,4,FALSE)))</f>
        <v/>
      </c>
      <c r="J132" s="37">
        <f t="shared" si="6"/>
        <v>0</v>
      </c>
      <c r="K132" s="38"/>
      <c r="L132" s="39"/>
      <c r="O132" s="68"/>
    </row>
    <row r="133" spans="1:15" ht="15" customHeight="1">
      <c r="A133" s="18">
        <v>113</v>
      </c>
      <c r="B133" s="35"/>
      <c r="C133" s="22" t="str">
        <f t="shared" si="4"/>
        <v/>
      </c>
      <c r="D133" s="22" t="str">
        <f t="shared" si="5"/>
        <v/>
      </c>
      <c r="E133" s="36"/>
      <c r="F133" s="36"/>
      <c r="G133" s="37"/>
      <c r="H133" s="91" t="str">
        <f>IF(G133="","",IF(B133&gt;40,VLOOKUP(G133,'出場選手データ女子(必須)'!$A$3:$F$100,2,FALSE),VLOOKUP(G133,'出場選手データ男子(必須)'!$A$3:$F$100,2,FALSE)))</f>
        <v/>
      </c>
      <c r="I133" s="91" t="str">
        <f>IF(G133="","",IF(B133&gt;40,VLOOKUP(G133,'出場選手データ女子(必須)'!$A$3:$F$100,4,FALSE),VLOOKUP(G133,'出場選手データ男子(必須)'!$A$3:$F$100,4,FALSE)))</f>
        <v/>
      </c>
      <c r="J133" s="37">
        <f t="shared" si="6"/>
        <v>0</v>
      </c>
      <c r="K133" s="38"/>
      <c r="L133" s="39"/>
      <c r="O133" s="68"/>
    </row>
    <row r="134" spans="1:15" ht="15" customHeight="1">
      <c r="A134" s="18">
        <v>114</v>
      </c>
      <c r="B134" s="35"/>
      <c r="C134" s="22" t="str">
        <f t="shared" si="4"/>
        <v/>
      </c>
      <c r="D134" s="22" t="str">
        <f t="shared" si="5"/>
        <v/>
      </c>
      <c r="E134" s="36"/>
      <c r="F134" s="36"/>
      <c r="G134" s="37"/>
      <c r="H134" s="91" t="str">
        <f>IF(G134="","",IF(B134&gt;40,VLOOKUP(G134,'出場選手データ女子(必須)'!$A$3:$F$100,2,FALSE),VLOOKUP(G134,'出場選手データ男子(必須)'!$A$3:$F$100,2,FALSE)))</f>
        <v/>
      </c>
      <c r="I134" s="91" t="str">
        <f>IF(G134="","",IF(B134&gt;40,VLOOKUP(G134,'出場選手データ女子(必須)'!$A$3:$F$100,4,FALSE),VLOOKUP(G134,'出場選手データ男子(必須)'!$A$3:$F$100,4,FALSE)))</f>
        <v/>
      </c>
      <c r="J134" s="37">
        <f t="shared" si="6"/>
        <v>0</v>
      </c>
      <c r="K134" s="38"/>
      <c r="L134" s="39"/>
      <c r="O134" s="68"/>
    </row>
    <row r="135" spans="1:15" ht="15" customHeight="1">
      <c r="A135" s="18">
        <v>115</v>
      </c>
      <c r="B135" s="35"/>
      <c r="C135" s="22" t="str">
        <f t="shared" si="4"/>
        <v/>
      </c>
      <c r="D135" s="22" t="str">
        <f t="shared" si="5"/>
        <v/>
      </c>
      <c r="E135" s="36"/>
      <c r="F135" s="36"/>
      <c r="G135" s="37"/>
      <c r="H135" s="91" t="str">
        <f>IF(G135="","",IF(B135&gt;40,VLOOKUP(G135,'出場選手データ女子(必須)'!$A$3:$F$100,2,FALSE),VLOOKUP(G135,'出場選手データ男子(必須)'!$A$3:$F$100,2,FALSE)))</f>
        <v/>
      </c>
      <c r="I135" s="91" t="str">
        <f>IF(G135="","",IF(B135&gt;40,VLOOKUP(G135,'出場選手データ女子(必須)'!$A$3:$F$100,4,FALSE),VLOOKUP(G135,'出場選手データ男子(必須)'!$A$3:$F$100,4,FALSE)))</f>
        <v/>
      </c>
      <c r="J135" s="37">
        <f t="shared" si="6"/>
        <v>0</v>
      </c>
      <c r="K135" s="38"/>
      <c r="L135" s="39"/>
      <c r="O135" s="68"/>
    </row>
    <row r="136" spans="1:15" ht="15" customHeight="1">
      <c r="A136" s="18">
        <v>116</v>
      </c>
      <c r="B136" s="35"/>
      <c r="C136" s="22" t="str">
        <f t="shared" si="4"/>
        <v/>
      </c>
      <c r="D136" s="22" t="str">
        <f t="shared" si="5"/>
        <v/>
      </c>
      <c r="E136" s="36"/>
      <c r="F136" s="36"/>
      <c r="G136" s="37"/>
      <c r="H136" s="91" t="str">
        <f>IF(G136="","",IF(B136&gt;40,VLOOKUP(G136,'出場選手データ女子(必須)'!$A$3:$F$100,2,FALSE),VLOOKUP(G136,'出場選手データ男子(必須)'!$A$3:$F$100,2,FALSE)))</f>
        <v/>
      </c>
      <c r="I136" s="91" t="str">
        <f>IF(G136="","",IF(B136&gt;40,VLOOKUP(G136,'出場選手データ女子(必須)'!$A$3:$F$100,4,FALSE),VLOOKUP(G136,'出場選手データ男子(必須)'!$A$3:$F$100,4,FALSE)))</f>
        <v/>
      </c>
      <c r="J136" s="37">
        <f t="shared" si="6"/>
        <v>0</v>
      </c>
      <c r="K136" s="38"/>
      <c r="L136" s="39"/>
      <c r="O136" s="68"/>
    </row>
    <row r="137" spans="1:15" ht="15" customHeight="1">
      <c r="A137" s="18">
        <v>117</v>
      </c>
      <c r="B137" s="35"/>
      <c r="C137" s="22" t="str">
        <f t="shared" si="4"/>
        <v/>
      </c>
      <c r="D137" s="22" t="str">
        <f t="shared" si="5"/>
        <v/>
      </c>
      <c r="E137" s="36"/>
      <c r="F137" s="36"/>
      <c r="G137" s="37"/>
      <c r="H137" s="91" t="str">
        <f>IF(G137="","",IF(B137&gt;40,VLOOKUP(G137,'出場選手データ女子(必須)'!$A$3:$F$100,2,FALSE),VLOOKUP(G137,'出場選手データ男子(必須)'!$A$3:$F$100,2,FALSE)))</f>
        <v/>
      </c>
      <c r="I137" s="91" t="str">
        <f>IF(G137="","",IF(B137&gt;40,VLOOKUP(G137,'出場選手データ女子(必須)'!$A$3:$F$100,4,FALSE),VLOOKUP(G137,'出場選手データ男子(必須)'!$A$3:$F$100,4,FALSE)))</f>
        <v/>
      </c>
      <c r="J137" s="37">
        <f t="shared" si="6"/>
        <v>0</v>
      </c>
      <c r="K137" s="38"/>
      <c r="L137" s="39"/>
      <c r="O137" s="68"/>
    </row>
    <row r="138" spans="1:15" ht="15" customHeight="1">
      <c r="A138" s="18">
        <v>118</v>
      </c>
      <c r="B138" s="35"/>
      <c r="C138" s="22" t="str">
        <f t="shared" si="4"/>
        <v/>
      </c>
      <c r="D138" s="22" t="str">
        <f t="shared" si="5"/>
        <v/>
      </c>
      <c r="E138" s="36"/>
      <c r="F138" s="36"/>
      <c r="G138" s="37"/>
      <c r="H138" s="91" t="str">
        <f>IF(G138="","",IF(B138&gt;40,VLOOKUP(G138,'出場選手データ女子(必須)'!$A$3:$F$100,2,FALSE),VLOOKUP(G138,'出場選手データ男子(必須)'!$A$3:$F$100,2,FALSE)))</f>
        <v/>
      </c>
      <c r="I138" s="91" t="str">
        <f>IF(G138="","",IF(B138&gt;40,VLOOKUP(G138,'出場選手データ女子(必須)'!$A$3:$F$100,4,FALSE),VLOOKUP(G138,'出場選手データ男子(必須)'!$A$3:$F$100,4,FALSE)))</f>
        <v/>
      </c>
      <c r="J138" s="37">
        <f t="shared" si="6"/>
        <v>0</v>
      </c>
      <c r="K138" s="38"/>
      <c r="L138" s="39"/>
      <c r="O138" s="68"/>
    </row>
    <row r="139" spans="1:15" ht="15" customHeight="1">
      <c r="A139" s="18">
        <v>119</v>
      </c>
      <c r="B139" s="35"/>
      <c r="C139" s="22" t="str">
        <f t="shared" si="4"/>
        <v/>
      </c>
      <c r="D139" s="22" t="str">
        <f t="shared" si="5"/>
        <v/>
      </c>
      <c r="E139" s="36"/>
      <c r="F139" s="36"/>
      <c r="G139" s="37"/>
      <c r="H139" s="91" t="str">
        <f>IF(G139="","",IF(B139&gt;40,VLOOKUP(G139,'出場選手データ女子(必須)'!$A$3:$F$100,2,FALSE),VLOOKUP(G139,'出場選手データ男子(必須)'!$A$3:$F$100,2,FALSE)))</f>
        <v/>
      </c>
      <c r="I139" s="91" t="str">
        <f>IF(G139="","",IF(B139&gt;40,VLOOKUP(G139,'出場選手データ女子(必須)'!$A$3:$F$100,4,FALSE),VLOOKUP(G139,'出場選手データ男子(必須)'!$A$3:$F$100,4,FALSE)))</f>
        <v/>
      </c>
      <c r="J139" s="37">
        <f t="shared" si="6"/>
        <v>0</v>
      </c>
      <c r="K139" s="38"/>
      <c r="L139" s="39"/>
      <c r="O139" s="68"/>
    </row>
    <row r="140" spans="1:15" ht="15" customHeight="1">
      <c r="A140" s="18">
        <v>120</v>
      </c>
      <c r="B140" s="35"/>
      <c r="C140" s="22" t="str">
        <f t="shared" si="4"/>
        <v/>
      </c>
      <c r="D140" s="22" t="str">
        <f t="shared" si="5"/>
        <v/>
      </c>
      <c r="E140" s="36"/>
      <c r="F140" s="36"/>
      <c r="G140" s="37"/>
      <c r="H140" s="91" t="str">
        <f>IF(G140="","",IF(B140&gt;40,VLOOKUP(G140,'出場選手データ女子(必須)'!$A$3:$F$100,2,FALSE),VLOOKUP(G140,'出場選手データ男子(必須)'!$A$3:$F$100,2,FALSE)))</f>
        <v/>
      </c>
      <c r="I140" s="91" t="str">
        <f>IF(G140="","",IF(B140&gt;40,VLOOKUP(G140,'出場選手データ女子(必須)'!$A$3:$F$100,4,FALSE),VLOOKUP(G140,'出場選手データ男子(必須)'!$A$3:$F$100,4,FALSE)))</f>
        <v/>
      </c>
      <c r="J140" s="37">
        <f t="shared" si="6"/>
        <v>0</v>
      </c>
      <c r="K140" s="38"/>
      <c r="L140" s="39"/>
      <c r="O140" s="68"/>
    </row>
    <row r="141" spans="1:15" ht="15" customHeight="1">
      <c r="A141" s="18">
        <v>121</v>
      </c>
      <c r="B141" s="35"/>
      <c r="C141" s="22" t="str">
        <f t="shared" si="4"/>
        <v/>
      </c>
      <c r="D141" s="22" t="str">
        <f t="shared" si="5"/>
        <v/>
      </c>
      <c r="E141" s="36"/>
      <c r="F141" s="36"/>
      <c r="G141" s="37"/>
      <c r="H141" s="91" t="str">
        <f>IF(G141="","",IF(B141&gt;40,VLOOKUP(G141,'出場選手データ女子(必須)'!$A$3:$F$100,2,FALSE),VLOOKUP(G141,'出場選手データ男子(必須)'!$A$3:$F$100,2,FALSE)))</f>
        <v/>
      </c>
      <c r="I141" s="91" t="str">
        <f>IF(G141="","",IF(B141&gt;40,VLOOKUP(G141,'出場選手データ女子(必須)'!$A$3:$F$100,4,FALSE),VLOOKUP(G141,'出場選手データ男子(必須)'!$A$3:$F$100,4,FALSE)))</f>
        <v/>
      </c>
      <c r="J141" s="37">
        <f t="shared" si="6"/>
        <v>0</v>
      </c>
      <c r="K141" s="38"/>
      <c r="L141" s="39"/>
      <c r="O141" s="68"/>
    </row>
    <row r="142" spans="1:15" ht="15" customHeight="1">
      <c r="A142" s="18">
        <v>122</v>
      </c>
      <c r="B142" s="35"/>
      <c r="C142" s="22" t="str">
        <f t="shared" si="4"/>
        <v/>
      </c>
      <c r="D142" s="22" t="str">
        <f t="shared" si="5"/>
        <v/>
      </c>
      <c r="E142" s="36"/>
      <c r="F142" s="36"/>
      <c r="G142" s="37"/>
      <c r="H142" s="91" t="str">
        <f>IF(G142="","",IF(B142&gt;40,VLOOKUP(G142,'出場選手データ女子(必須)'!$A$3:$F$100,2,FALSE),VLOOKUP(G142,'出場選手データ男子(必須)'!$A$3:$F$100,2,FALSE)))</f>
        <v/>
      </c>
      <c r="I142" s="91" t="str">
        <f>IF(G142="","",IF(B142&gt;40,VLOOKUP(G142,'出場選手データ女子(必須)'!$A$3:$F$100,4,FALSE),VLOOKUP(G142,'出場選手データ男子(必須)'!$A$3:$F$100,4,FALSE)))</f>
        <v/>
      </c>
      <c r="J142" s="37">
        <f t="shared" si="6"/>
        <v>0</v>
      </c>
      <c r="K142" s="38"/>
      <c r="L142" s="39"/>
      <c r="O142" s="68"/>
    </row>
    <row r="143" spans="1:15" ht="15" customHeight="1">
      <c r="A143" s="18">
        <v>123</v>
      </c>
      <c r="B143" s="35"/>
      <c r="C143" s="22" t="str">
        <f t="shared" si="4"/>
        <v/>
      </c>
      <c r="D143" s="22" t="str">
        <f t="shared" si="5"/>
        <v/>
      </c>
      <c r="E143" s="36"/>
      <c r="F143" s="36"/>
      <c r="G143" s="37"/>
      <c r="H143" s="91" t="str">
        <f>IF(G143="","",IF(B143&gt;40,VLOOKUP(G143,'出場選手データ女子(必須)'!$A$3:$F$100,2,FALSE),VLOOKUP(G143,'出場選手データ男子(必須)'!$A$3:$F$100,2,FALSE)))</f>
        <v/>
      </c>
      <c r="I143" s="91" t="str">
        <f>IF(G143="","",IF(B143&gt;40,VLOOKUP(G143,'出場選手データ女子(必須)'!$A$3:$F$100,4,FALSE),VLOOKUP(G143,'出場選手データ男子(必須)'!$A$3:$F$100,4,FALSE)))</f>
        <v/>
      </c>
      <c r="J143" s="37">
        <f t="shared" si="6"/>
        <v>0</v>
      </c>
      <c r="K143" s="38"/>
      <c r="L143" s="39"/>
      <c r="O143" s="68"/>
    </row>
    <row r="144" spans="1:15" ht="15" customHeight="1">
      <c r="A144" s="18">
        <v>124</v>
      </c>
      <c r="B144" s="35"/>
      <c r="C144" s="22" t="str">
        <f t="shared" si="4"/>
        <v/>
      </c>
      <c r="D144" s="22" t="str">
        <f t="shared" si="5"/>
        <v/>
      </c>
      <c r="E144" s="36"/>
      <c r="F144" s="36"/>
      <c r="G144" s="37"/>
      <c r="H144" s="91" t="str">
        <f>IF(G144="","",IF(B144&gt;40,VLOOKUP(G144,'出場選手データ女子(必須)'!$A$3:$F$100,2,FALSE),VLOOKUP(G144,'出場選手データ男子(必須)'!$A$3:$F$100,2,FALSE)))</f>
        <v/>
      </c>
      <c r="I144" s="91" t="str">
        <f>IF(G144="","",IF(B144&gt;40,VLOOKUP(G144,'出場選手データ女子(必須)'!$A$3:$F$100,4,FALSE),VLOOKUP(G144,'出場選手データ男子(必須)'!$A$3:$F$100,4,FALSE)))</f>
        <v/>
      </c>
      <c r="J144" s="37">
        <f t="shared" si="6"/>
        <v>0</v>
      </c>
      <c r="K144" s="38"/>
      <c r="L144" s="39"/>
      <c r="O144" s="68"/>
    </row>
    <row r="145" spans="1:15" ht="15" customHeight="1">
      <c r="A145" s="18">
        <v>125</v>
      </c>
      <c r="B145" s="35"/>
      <c r="C145" s="22" t="str">
        <f t="shared" si="4"/>
        <v/>
      </c>
      <c r="D145" s="22" t="str">
        <f t="shared" si="5"/>
        <v/>
      </c>
      <c r="E145" s="36"/>
      <c r="F145" s="36"/>
      <c r="G145" s="37"/>
      <c r="H145" s="91" t="str">
        <f>IF(G145="","",IF(B145&gt;40,VLOOKUP(G145,'出場選手データ女子(必須)'!$A$3:$F$100,2,FALSE),VLOOKUP(G145,'出場選手データ男子(必須)'!$A$3:$F$100,2,FALSE)))</f>
        <v/>
      </c>
      <c r="I145" s="91" t="str">
        <f>IF(G145="","",IF(B145&gt;40,VLOOKUP(G145,'出場選手データ女子(必須)'!$A$3:$F$100,4,FALSE),VLOOKUP(G145,'出場選手データ男子(必須)'!$A$3:$F$100,4,FALSE)))</f>
        <v/>
      </c>
      <c r="J145" s="37">
        <f t="shared" si="6"/>
        <v>0</v>
      </c>
      <c r="K145" s="38"/>
      <c r="L145" s="39"/>
      <c r="O145" s="68"/>
    </row>
    <row r="146" spans="1:15" ht="15" customHeight="1">
      <c r="A146" s="18">
        <v>126</v>
      </c>
      <c r="B146" s="35"/>
      <c r="C146" s="22" t="str">
        <f t="shared" si="4"/>
        <v/>
      </c>
      <c r="D146" s="22" t="str">
        <f t="shared" si="5"/>
        <v/>
      </c>
      <c r="E146" s="36"/>
      <c r="F146" s="36"/>
      <c r="G146" s="37"/>
      <c r="H146" s="91" t="str">
        <f>IF(G146="","",IF(B146&gt;40,VLOOKUP(G146,'出場選手データ女子(必須)'!$A$3:$F$100,2,FALSE),VLOOKUP(G146,'出場選手データ男子(必須)'!$A$3:$F$100,2,FALSE)))</f>
        <v/>
      </c>
      <c r="I146" s="91" t="str">
        <f>IF(G146="","",IF(B146&gt;40,VLOOKUP(G146,'出場選手データ女子(必須)'!$A$3:$F$100,4,FALSE),VLOOKUP(G146,'出場選手データ男子(必須)'!$A$3:$F$100,4,FALSE)))</f>
        <v/>
      </c>
      <c r="J146" s="37">
        <f t="shared" si="6"/>
        <v>0</v>
      </c>
      <c r="K146" s="38"/>
      <c r="L146" s="39"/>
      <c r="O146" s="68"/>
    </row>
    <row r="147" spans="1:15" ht="15" customHeight="1">
      <c r="A147" s="18">
        <v>127</v>
      </c>
      <c r="B147" s="35"/>
      <c r="C147" s="22" t="str">
        <f t="shared" si="4"/>
        <v/>
      </c>
      <c r="D147" s="22" t="str">
        <f t="shared" si="5"/>
        <v/>
      </c>
      <c r="E147" s="36"/>
      <c r="F147" s="36"/>
      <c r="G147" s="37"/>
      <c r="H147" s="91" t="str">
        <f>IF(G147="","",IF(B147&gt;40,VLOOKUP(G147,'出場選手データ女子(必須)'!$A$3:$F$100,2,FALSE),VLOOKUP(G147,'出場選手データ男子(必須)'!$A$3:$F$100,2,FALSE)))</f>
        <v/>
      </c>
      <c r="I147" s="91" t="str">
        <f>IF(G147="","",IF(B147&gt;40,VLOOKUP(G147,'出場選手データ女子(必須)'!$A$3:$F$100,4,FALSE),VLOOKUP(G147,'出場選手データ男子(必須)'!$A$3:$F$100,4,FALSE)))</f>
        <v/>
      </c>
      <c r="J147" s="37">
        <f t="shared" si="6"/>
        <v>0</v>
      </c>
      <c r="K147" s="38"/>
      <c r="L147" s="39"/>
      <c r="O147" s="68"/>
    </row>
    <row r="148" spans="1:15" ht="15" customHeight="1">
      <c r="A148" s="18">
        <v>128</v>
      </c>
      <c r="B148" s="35"/>
      <c r="C148" s="22" t="str">
        <f t="shared" ref="C148:C179" si="7">IF(ISBLANK(B148),"",VLOOKUP(B148,$N$22:$P$121,2,FALSE))</f>
        <v/>
      </c>
      <c r="D148" s="22" t="str">
        <f t="shared" ref="D148:D180" si="8">IF(ISBLANK(B148),"",VLOOKUP(B148,$N$22:$P$121,3,FALSE))</f>
        <v/>
      </c>
      <c r="E148" s="36"/>
      <c r="F148" s="36"/>
      <c r="G148" s="37"/>
      <c r="H148" s="91" t="str">
        <f>IF(G148="","",IF(B148&gt;40,VLOOKUP(G148,'出場選手データ女子(必須)'!$A$3:$F$100,2,FALSE),VLOOKUP(G148,'出場選手データ男子(必須)'!$A$3:$F$100,2,FALSE)))</f>
        <v/>
      </c>
      <c r="I148" s="91" t="str">
        <f>IF(G148="","",IF(B148&gt;40,VLOOKUP(G148,'出場選手データ女子(必須)'!$A$3:$F$100,4,FALSE),VLOOKUP(G148,'出場選手データ男子(必須)'!$A$3:$F$100,4,FALSE)))</f>
        <v/>
      </c>
      <c r="J148" s="37">
        <f t="shared" si="6"/>
        <v>0</v>
      </c>
      <c r="K148" s="38"/>
      <c r="L148" s="39"/>
      <c r="O148" s="68"/>
    </row>
    <row r="149" spans="1:15" ht="15" customHeight="1">
      <c r="A149" s="18">
        <v>129</v>
      </c>
      <c r="B149" s="35"/>
      <c r="C149" s="22" t="str">
        <f t="shared" si="7"/>
        <v/>
      </c>
      <c r="D149" s="22" t="str">
        <f t="shared" si="8"/>
        <v/>
      </c>
      <c r="E149" s="36"/>
      <c r="F149" s="36"/>
      <c r="G149" s="37"/>
      <c r="H149" s="91" t="str">
        <f>IF(G149="","",IF(B149&gt;40,VLOOKUP(G149,'出場選手データ女子(必須)'!$A$3:$F$100,2,FALSE),VLOOKUP(G149,'出場選手データ男子(必須)'!$A$3:$F$100,2,FALSE)))</f>
        <v/>
      </c>
      <c r="I149" s="91" t="str">
        <f>IF(G149="","",IF(B149&gt;40,VLOOKUP(G149,'出場選手データ女子(必須)'!$A$3:$F$100,4,FALSE),VLOOKUP(G149,'出場選手データ男子(必須)'!$A$3:$F$100,4,FALSE)))</f>
        <v/>
      </c>
      <c r="J149" s="37">
        <f t="shared" si="6"/>
        <v>0</v>
      </c>
      <c r="K149" s="38"/>
      <c r="L149" s="39"/>
      <c r="O149" s="68"/>
    </row>
    <row r="150" spans="1:15" ht="15" customHeight="1">
      <c r="A150" s="18">
        <v>130</v>
      </c>
      <c r="B150" s="35"/>
      <c r="C150" s="22" t="str">
        <f t="shared" si="7"/>
        <v/>
      </c>
      <c r="D150" s="22" t="str">
        <f t="shared" si="8"/>
        <v/>
      </c>
      <c r="E150" s="36"/>
      <c r="F150" s="36"/>
      <c r="G150" s="37"/>
      <c r="H150" s="91" t="str">
        <f>IF(G150="","",IF(B150&gt;40,VLOOKUP(G150,'出場選手データ女子(必須)'!$A$3:$F$100,2,FALSE),VLOOKUP(G150,'出場選手データ男子(必須)'!$A$3:$F$100,2,FALSE)))</f>
        <v/>
      </c>
      <c r="I150" s="91" t="str">
        <f>IF(G150="","",IF(B150&gt;40,VLOOKUP(G150,'出場選手データ女子(必須)'!$A$3:$F$100,4,FALSE),VLOOKUP(G150,'出場選手データ男子(必須)'!$A$3:$F$100,4,FALSE)))</f>
        <v/>
      </c>
      <c r="J150" s="37">
        <f t="shared" ref="J150:J180" si="9">D$3</f>
        <v>0</v>
      </c>
      <c r="K150" s="38"/>
      <c r="L150" s="39"/>
      <c r="O150" s="68"/>
    </row>
    <row r="151" spans="1:15" ht="15" customHeight="1">
      <c r="A151" s="18">
        <v>131</v>
      </c>
      <c r="B151" s="35"/>
      <c r="C151" s="22" t="str">
        <f t="shared" si="7"/>
        <v/>
      </c>
      <c r="D151" s="22" t="str">
        <f t="shared" si="8"/>
        <v/>
      </c>
      <c r="E151" s="36"/>
      <c r="F151" s="36"/>
      <c r="G151" s="37"/>
      <c r="H151" s="91" t="str">
        <f>IF(G151="","",IF(B151&gt;40,VLOOKUP(G151,'出場選手データ女子(必須)'!$A$3:$F$100,2,FALSE),VLOOKUP(G151,'出場選手データ男子(必須)'!$A$3:$F$100,2,FALSE)))</f>
        <v/>
      </c>
      <c r="I151" s="91" t="str">
        <f>IF(G151="","",IF(B151&gt;40,VLOOKUP(G151,'出場選手データ女子(必須)'!$A$3:$F$100,4,FALSE),VLOOKUP(G151,'出場選手データ男子(必須)'!$A$3:$F$100,4,FALSE)))</f>
        <v/>
      </c>
      <c r="J151" s="37">
        <f t="shared" si="9"/>
        <v>0</v>
      </c>
      <c r="K151" s="38"/>
      <c r="L151" s="39"/>
      <c r="O151" s="68"/>
    </row>
    <row r="152" spans="1:15" ht="15" customHeight="1">
      <c r="A152" s="18">
        <v>132</v>
      </c>
      <c r="B152" s="35"/>
      <c r="C152" s="22" t="str">
        <f t="shared" si="7"/>
        <v/>
      </c>
      <c r="D152" s="22" t="str">
        <f t="shared" si="8"/>
        <v/>
      </c>
      <c r="E152" s="36"/>
      <c r="F152" s="36"/>
      <c r="G152" s="37"/>
      <c r="H152" s="91" t="str">
        <f>IF(G152="","",IF(B152&gt;40,VLOOKUP(G152,'出場選手データ女子(必須)'!$A$3:$F$100,2,FALSE),VLOOKUP(G152,'出場選手データ男子(必須)'!$A$3:$F$100,2,FALSE)))</f>
        <v/>
      </c>
      <c r="I152" s="91" t="str">
        <f>IF(G152="","",IF(B152&gt;40,VLOOKUP(G152,'出場選手データ女子(必須)'!$A$3:$F$100,4,FALSE),VLOOKUP(G152,'出場選手データ男子(必須)'!$A$3:$F$100,4,FALSE)))</f>
        <v/>
      </c>
      <c r="J152" s="37">
        <f t="shared" si="9"/>
        <v>0</v>
      </c>
      <c r="K152" s="38"/>
      <c r="L152" s="39"/>
      <c r="O152" s="68"/>
    </row>
    <row r="153" spans="1:15" ht="15" customHeight="1">
      <c r="A153" s="18">
        <v>133</v>
      </c>
      <c r="B153" s="35"/>
      <c r="C153" s="22" t="str">
        <f t="shared" si="7"/>
        <v/>
      </c>
      <c r="D153" s="22" t="str">
        <f t="shared" si="8"/>
        <v/>
      </c>
      <c r="E153" s="36"/>
      <c r="F153" s="36"/>
      <c r="G153" s="37"/>
      <c r="H153" s="91" t="str">
        <f>IF(G153="","",IF(B153&gt;40,VLOOKUP(G153,'出場選手データ女子(必須)'!$A$3:$F$100,2,FALSE),VLOOKUP(G153,'出場選手データ男子(必須)'!$A$3:$F$100,2,FALSE)))</f>
        <v/>
      </c>
      <c r="I153" s="91" t="str">
        <f>IF(G153="","",IF(B153&gt;40,VLOOKUP(G153,'出場選手データ女子(必須)'!$A$3:$F$100,4,FALSE),VLOOKUP(G153,'出場選手データ男子(必須)'!$A$3:$F$100,4,FALSE)))</f>
        <v/>
      </c>
      <c r="J153" s="37">
        <f t="shared" si="9"/>
        <v>0</v>
      </c>
      <c r="K153" s="38"/>
      <c r="L153" s="39"/>
      <c r="O153" s="68"/>
    </row>
    <row r="154" spans="1:15" ht="15" customHeight="1">
      <c r="A154" s="18">
        <v>134</v>
      </c>
      <c r="B154" s="35"/>
      <c r="C154" s="22" t="str">
        <f t="shared" si="7"/>
        <v/>
      </c>
      <c r="D154" s="22" t="str">
        <f t="shared" si="8"/>
        <v/>
      </c>
      <c r="E154" s="36"/>
      <c r="F154" s="36"/>
      <c r="G154" s="37"/>
      <c r="H154" s="91" t="str">
        <f>IF(G154="","",IF(B154&gt;40,VLOOKUP(G154,'出場選手データ女子(必須)'!$A$3:$F$100,2,FALSE),VLOOKUP(G154,'出場選手データ男子(必須)'!$A$3:$F$100,2,FALSE)))</f>
        <v/>
      </c>
      <c r="I154" s="91" t="str">
        <f>IF(G154="","",IF(B154&gt;40,VLOOKUP(G154,'出場選手データ女子(必須)'!$A$3:$F$100,4,FALSE),VLOOKUP(G154,'出場選手データ男子(必須)'!$A$3:$F$100,4,FALSE)))</f>
        <v/>
      </c>
      <c r="J154" s="37">
        <f t="shared" si="9"/>
        <v>0</v>
      </c>
      <c r="K154" s="38"/>
      <c r="L154" s="39"/>
      <c r="O154" s="68"/>
    </row>
    <row r="155" spans="1:15" ht="15" customHeight="1">
      <c r="A155" s="18">
        <v>135</v>
      </c>
      <c r="B155" s="35"/>
      <c r="C155" s="22" t="str">
        <f t="shared" si="7"/>
        <v/>
      </c>
      <c r="D155" s="22" t="str">
        <f t="shared" si="8"/>
        <v/>
      </c>
      <c r="E155" s="36"/>
      <c r="F155" s="36"/>
      <c r="G155" s="37"/>
      <c r="H155" s="91" t="str">
        <f>IF(G155="","",IF(B155&gt;40,VLOOKUP(G155,'出場選手データ女子(必須)'!$A$3:$F$100,2,FALSE),VLOOKUP(G155,'出場選手データ男子(必須)'!$A$3:$F$100,2,FALSE)))</f>
        <v/>
      </c>
      <c r="I155" s="91" t="str">
        <f>IF(G155="","",IF(B155&gt;40,VLOOKUP(G155,'出場選手データ女子(必須)'!$A$3:$F$100,4,FALSE),VLOOKUP(G155,'出場選手データ男子(必須)'!$A$3:$F$100,4,FALSE)))</f>
        <v/>
      </c>
      <c r="J155" s="37">
        <f t="shared" si="9"/>
        <v>0</v>
      </c>
      <c r="K155" s="38"/>
      <c r="L155" s="39"/>
      <c r="O155" s="68"/>
    </row>
    <row r="156" spans="1:15" ht="15" customHeight="1">
      <c r="A156" s="18">
        <v>136</v>
      </c>
      <c r="B156" s="35"/>
      <c r="C156" s="22" t="str">
        <f t="shared" si="7"/>
        <v/>
      </c>
      <c r="D156" s="22" t="str">
        <f t="shared" si="8"/>
        <v/>
      </c>
      <c r="E156" s="36"/>
      <c r="F156" s="36"/>
      <c r="G156" s="37"/>
      <c r="H156" s="91" t="str">
        <f>IF(G156="","",IF(B156&gt;40,VLOOKUP(G156,'出場選手データ女子(必須)'!$A$3:$F$100,2,FALSE),VLOOKUP(G156,'出場選手データ男子(必須)'!$A$3:$F$100,2,FALSE)))</f>
        <v/>
      </c>
      <c r="I156" s="91" t="str">
        <f>IF(G156="","",IF(B156&gt;40,VLOOKUP(G156,'出場選手データ女子(必須)'!$A$3:$F$100,4,FALSE),VLOOKUP(G156,'出場選手データ男子(必須)'!$A$3:$F$100,4,FALSE)))</f>
        <v/>
      </c>
      <c r="J156" s="37">
        <f t="shared" si="9"/>
        <v>0</v>
      </c>
      <c r="K156" s="38"/>
      <c r="L156" s="39"/>
      <c r="O156" s="68"/>
    </row>
    <row r="157" spans="1:15" ht="15" customHeight="1">
      <c r="A157" s="18">
        <v>137</v>
      </c>
      <c r="B157" s="35"/>
      <c r="C157" s="22" t="str">
        <f t="shared" si="7"/>
        <v/>
      </c>
      <c r="D157" s="22" t="str">
        <f t="shared" si="8"/>
        <v/>
      </c>
      <c r="E157" s="36"/>
      <c r="F157" s="36"/>
      <c r="G157" s="37"/>
      <c r="H157" s="91" t="str">
        <f>IF(G157="","",IF(B157&gt;40,VLOOKUP(G157,'出場選手データ女子(必須)'!$A$3:$F$100,2,FALSE),VLOOKUP(G157,'出場選手データ男子(必須)'!$A$3:$F$100,2,FALSE)))</f>
        <v/>
      </c>
      <c r="I157" s="91" t="str">
        <f>IF(G157="","",IF(B157&gt;40,VLOOKUP(G157,'出場選手データ女子(必須)'!$A$3:$F$100,4,FALSE),VLOOKUP(G157,'出場選手データ男子(必須)'!$A$3:$F$100,4,FALSE)))</f>
        <v/>
      </c>
      <c r="J157" s="37">
        <f t="shared" si="9"/>
        <v>0</v>
      </c>
      <c r="K157" s="38"/>
      <c r="L157" s="39"/>
      <c r="O157" s="68"/>
    </row>
    <row r="158" spans="1:15" ht="15" customHeight="1">
      <c r="A158" s="18">
        <v>138</v>
      </c>
      <c r="B158" s="35"/>
      <c r="C158" s="22" t="str">
        <f t="shared" si="7"/>
        <v/>
      </c>
      <c r="D158" s="22" t="str">
        <f t="shared" si="8"/>
        <v/>
      </c>
      <c r="E158" s="36"/>
      <c r="F158" s="36"/>
      <c r="G158" s="37"/>
      <c r="H158" s="91" t="str">
        <f>IF(G158="","",IF(B158&gt;40,VLOOKUP(G158,'出場選手データ女子(必須)'!$A$3:$F$100,2,FALSE),VLOOKUP(G158,'出場選手データ男子(必須)'!$A$3:$F$100,2,FALSE)))</f>
        <v/>
      </c>
      <c r="I158" s="91" t="str">
        <f>IF(G158="","",IF(B158&gt;40,VLOOKUP(G158,'出場選手データ女子(必須)'!$A$3:$F$100,4,FALSE),VLOOKUP(G158,'出場選手データ男子(必須)'!$A$3:$F$100,4,FALSE)))</f>
        <v/>
      </c>
      <c r="J158" s="37">
        <f t="shared" si="9"/>
        <v>0</v>
      </c>
      <c r="K158" s="38"/>
      <c r="L158" s="39"/>
      <c r="O158" s="68"/>
    </row>
    <row r="159" spans="1:15" ht="15" customHeight="1">
      <c r="A159" s="18">
        <v>139</v>
      </c>
      <c r="B159" s="35"/>
      <c r="C159" s="22" t="str">
        <f t="shared" si="7"/>
        <v/>
      </c>
      <c r="D159" s="22" t="str">
        <f t="shared" si="8"/>
        <v/>
      </c>
      <c r="E159" s="36"/>
      <c r="F159" s="36"/>
      <c r="G159" s="37"/>
      <c r="H159" s="91" t="str">
        <f>IF(G159="","",IF(B159&gt;40,VLOOKUP(G159,'出場選手データ女子(必須)'!$A$3:$F$100,2,FALSE),VLOOKUP(G159,'出場選手データ男子(必須)'!$A$3:$F$100,2,FALSE)))</f>
        <v/>
      </c>
      <c r="I159" s="91" t="str">
        <f>IF(G159="","",IF(B159&gt;40,VLOOKUP(G159,'出場選手データ女子(必須)'!$A$3:$F$100,4,FALSE),VLOOKUP(G159,'出場選手データ男子(必須)'!$A$3:$F$100,4,FALSE)))</f>
        <v/>
      </c>
      <c r="J159" s="37">
        <f t="shared" si="9"/>
        <v>0</v>
      </c>
      <c r="K159" s="38"/>
      <c r="L159" s="39"/>
      <c r="O159" s="68"/>
    </row>
    <row r="160" spans="1:15" ht="15" customHeight="1">
      <c r="A160" s="18">
        <v>140</v>
      </c>
      <c r="B160" s="35"/>
      <c r="C160" s="22" t="str">
        <f t="shared" si="7"/>
        <v/>
      </c>
      <c r="D160" s="22" t="str">
        <f t="shared" si="8"/>
        <v/>
      </c>
      <c r="E160" s="36"/>
      <c r="F160" s="36"/>
      <c r="G160" s="37"/>
      <c r="H160" s="91" t="str">
        <f>IF(G160="","",IF(B160&gt;40,VLOOKUP(G160,'出場選手データ女子(必須)'!$A$3:$F$100,2,FALSE),VLOOKUP(G160,'出場選手データ男子(必須)'!$A$3:$F$100,2,FALSE)))</f>
        <v/>
      </c>
      <c r="I160" s="91" t="str">
        <f>IF(G160="","",IF(B160&gt;40,VLOOKUP(G160,'出場選手データ女子(必須)'!$A$3:$F$100,4,FALSE),VLOOKUP(G160,'出場選手データ男子(必須)'!$A$3:$F$100,4,FALSE)))</f>
        <v/>
      </c>
      <c r="J160" s="37">
        <f t="shared" si="9"/>
        <v>0</v>
      </c>
      <c r="K160" s="38"/>
      <c r="L160" s="39"/>
      <c r="O160" s="68"/>
    </row>
    <row r="161" spans="1:15" ht="15" customHeight="1">
      <c r="A161" s="18">
        <v>141</v>
      </c>
      <c r="B161" s="35"/>
      <c r="C161" s="22" t="str">
        <f t="shared" si="7"/>
        <v/>
      </c>
      <c r="D161" s="22" t="str">
        <f t="shared" si="8"/>
        <v/>
      </c>
      <c r="E161" s="36"/>
      <c r="F161" s="36"/>
      <c r="G161" s="37"/>
      <c r="H161" s="91" t="str">
        <f>IF(G161="","",IF(B161&gt;40,VLOOKUP(G161,'出場選手データ女子(必須)'!$A$3:$F$100,2,FALSE),VLOOKUP(G161,'出場選手データ男子(必須)'!$A$3:$F$100,2,FALSE)))</f>
        <v/>
      </c>
      <c r="I161" s="91" t="str">
        <f>IF(G161="","",IF(B161&gt;40,VLOOKUP(G161,'出場選手データ女子(必須)'!$A$3:$F$100,4,FALSE),VLOOKUP(G161,'出場選手データ男子(必須)'!$A$3:$F$100,4,FALSE)))</f>
        <v/>
      </c>
      <c r="J161" s="37">
        <f t="shared" si="9"/>
        <v>0</v>
      </c>
      <c r="K161" s="38"/>
      <c r="L161" s="39"/>
      <c r="O161" s="68"/>
    </row>
    <row r="162" spans="1:15" ht="15" customHeight="1">
      <c r="A162" s="18">
        <v>142</v>
      </c>
      <c r="B162" s="35"/>
      <c r="C162" s="22" t="str">
        <f t="shared" si="7"/>
        <v/>
      </c>
      <c r="D162" s="22" t="str">
        <f t="shared" si="8"/>
        <v/>
      </c>
      <c r="E162" s="36"/>
      <c r="F162" s="36"/>
      <c r="G162" s="37"/>
      <c r="H162" s="91" t="str">
        <f>IF(G162="","",IF(B162&gt;40,VLOOKUP(G162,'出場選手データ女子(必須)'!$A$3:$F$100,2,FALSE),VLOOKUP(G162,'出場選手データ男子(必須)'!$A$3:$F$100,2,FALSE)))</f>
        <v/>
      </c>
      <c r="I162" s="91" t="str">
        <f>IF(G162="","",IF(B162&gt;40,VLOOKUP(G162,'出場選手データ女子(必須)'!$A$3:$F$100,4,FALSE),VLOOKUP(G162,'出場選手データ男子(必須)'!$A$3:$F$100,4,FALSE)))</f>
        <v/>
      </c>
      <c r="J162" s="37">
        <f t="shared" si="9"/>
        <v>0</v>
      </c>
      <c r="K162" s="38"/>
      <c r="L162" s="39"/>
      <c r="O162" s="68"/>
    </row>
    <row r="163" spans="1:15" ht="15" customHeight="1">
      <c r="A163" s="18">
        <v>143</v>
      </c>
      <c r="B163" s="35"/>
      <c r="C163" s="22" t="str">
        <f t="shared" si="7"/>
        <v/>
      </c>
      <c r="D163" s="22" t="str">
        <f t="shared" si="8"/>
        <v/>
      </c>
      <c r="E163" s="36"/>
      <c r="F163" s="36"/>
      <c r="G163" s="37"/>
      <c r="H163" s="91" t="str">
        <f>IF(G163="","",IF(B163&gt;40,VLOOKUP(G163,'出場選手データ女子(必須)'!$A$3:$F$100,2,FALSE),VLOOKUP(G163,'出場選手データ男子(必須)'!$A$3:$F$100,2,FALSE)))</f>
        <v/>
      </c>
      <c r="I163" s="91" t="str">
        <f>IF(G163="","",IF(B163&gt;40,VLOOKUP(G163,'出場選手データ女子(必須)'!$A$3:$F$100,4,FALSE),VLOOKUP(G163,'出場選手データ男子(必須)'!$A$3:$F$100,4,FALSE)))</f>
        <v/>
      </c>
      <c r="J163" s="37">
        <f t="shared" si="9"/>
        <v>0</v>
      </c>
      <c r="K163" s="38"/>
      <c r="L163" s="39"/>
      <c r="O163" s="68"/>
    </row>
    <row r="164" spans="1:15" ht="15" customHeight="1">
      <c r="A164" s="18">
        <v>144</v>
      </c>
      <c r="B164" s="35"/>
      <c r="C164" s="22" t="str">
        <f t="shared" si="7"/>
        <v/>
      </c>
      <c r="D164" s="22" t="str">
        <f t="shared" si="8"/>
        <v/>
      </c>
      <c r="E164" s="36"/>
      <c r="F164" s="36"/>
      <c r="G164" s="37"/>
      <c r="H164" s="91" t="str">
        <f>IF(G164="","",IF(B164&gt;40,VLOOKUP(G164,'出場選手データ女子(必須)'!$A$3:$F$100,2,FALSE),VLOOKUP(G164,'出場選手データ男子(必須)'!$A$3:$F$100,2,FALSE)))</f>
        <v/>
      </c>
      <c r="I164" s="91" t="str">
        <f>IF(G164="","",IF(B164&gt;40,VLOOKUP(G164,'出場選手データ女子(必須)'!$A$3:$F$100,4,FALSE),VLOOKUP(G164,'出場選手データ男子(必須)'!$A$3:$F$100,4,FALSE)))</f>
        <v/>
      </c>
      <c r="J164" s="37">
        <f t="shared" si="9"/>
        <v>0</v>
      </c>
      <c r="K164" s="38"/>
      <c r="L164" s="39"/>
      <c r="O164" s="68"/>
    </row>
    <row r="165" spans="1:15" ht="15" customHeight="1">
      <c r="A165" s="18">
        <v>145</v>
      </c>
      <c r="B165" s="35"/>
      <c r="C165" s="22" t="str">
        <f t="shared" si="7"/>
        <v/>
      </c>
      <c r="D165" s="22" t="str">
        <f t="shared" si="8"/>
        <v/>
      </c>
      <c r="E165" s="36"/>
      <c r="F165" s="36"/>
      <c r="G165" s="37"/>
      <c r="H165" s="91" t="str">
        <f>IF(G165="","",IF(B165&gt;40,VLOOKUP(G165,'出場選手データ女子(必須)'!$A$3:$F$100,2,FALSE),VLOOKUP(G165,'出場選手データ男子(必須)'!$A$3:$F$100,2,FALSE)))</f>
        <v/>
      </c>
      <c r="I165" s="91" t="str">
        <f>IF(G165="","",IF(B165&gt;40,VLOOKUP(G165,'出場選手データ女子(必須)'!$A$3:$F$100,4,FALSE),VLOOKUP(G165,'出場選手データ男子(必須)'!$A$3:$F$100,4,FALSE)))</f>
        <v/>
      </c>
      <c r="J165" s="37">
        <f t="shared" si="9"/>
        <v>0</v>
      </c>
      <c r="K165" s="38"/>
      <c r="L165" s="39"/>
      <c r="O165" s="68"/>
    </row>
    <row r="166" spans="1:15" ht="15" customHeight="1">
      <c r="A166" s="18">
        <v>146</v>
      </c>
      <c r="B166" s="35"/>
      <c r="C166" s="22" t="str">
        <f t="shared" si="7"/>
        <v/>
      </c>
      <c r="D166" s="22" t="str">
        <f t="shared" si="8"/>
        <v/>
      </c>
      <c r="E166" s="36"/>
      <c r="F166" s="36"/>
      <c r="G166" s="37"/>
      <c r="H166" s="91" t="str">
        <f>IF(G166="","",IF(B166&gt;40,VLOOKUP(G166,'出場選手データ女子(必須)'!$A$3:$F$100,2,FALSE),VLOOKUP(G166,'出場選手データ男子(必須)'!$A$3:$F$100,2,FALSE)))</f>
        <v/>
      </c>
      <c r="I166" s="91" t="str">
        <f>IF(G166="","",IF(B166&gt;40,VLOOKUP(G166,'出場選手データ女子(必須)'!$A$3:$F$100,4,FALSE),VLOOKUP(G166,'出場選手データ男子(必須)'!$A$3:$F$100,4,FALSE)))</f>
        <v/>
      </c>
      <c r="J166" s="37">
        <f t="shared" si="9"/>
        <v>0</v>
      </c>
      <c r="K166" s="38"/>
      <c r="L166" s="39"/>
      <c r="O166" s="68"/>
    </row>
    <row r="167" spans="1:15" ht="15" customHeight="1">
      <c r="A167" s="18">
        <v>147</v>
      </c>
      <c r="B167" s="35"/>
      <c r="C167" s="22" t="str">
        <f t="shared" si="7"/>
        <v/>
      </c>
      <c r="D167" s="22" t="str">
        <f t="shared" si="8"/>
        <v/>
      </c>
      <c r="E167" s="36"/>
      <c r="F167" s="36"/>
      <c r="G167" s="37"/>
      <c r="H167" s="91" t="str">
        <f>IF(G167="","",IF(B167&gt;40,VLOOKUP(G167,'出場選手データ女子(必須)'!$A$3:$F$100,2,FALSE),VLOOKUP(G167,'出場選手データ男子(必須)'!$A$3:$F$100,2,FALSE)))</f>
        <v/>
      </c>
      <c r="I167" s="91" t="str">
        <f>IF(G167="","",IF(B167&gt;40,VLOOKUP(G167,'出場選手データ女子(必須)'!$A$3:$F$100,4,FALSE),VLOOKUP(G167,'出場選手データ男子(必須)'!$A$3:$F$100,4,FALSE)))</f>
        <v/>
      </c>
      <c r="J167" s="37">
        <f t="shared" si="9"/>
        <v>0</v>
      </c>
      <c r="K167" s="38"/>
      <c r="L167" s="39"/>
      <c r="O167" s="68"/>
    </row>
    <row r="168" spans="1:15" ht="15" customHeight="1">
      <c r="A168" s="18">
        <v>148</v>
      </c>
      <c r="B168" s="35"/>
      <c r="C168" s="22" t="str">
        <f t="shared" si="7"/>
        <v/>
      </c>
      <c r="D168" s="22" t="str">
        <f t="shared" si="8"/>
        <v/>
      </c>
      <c r="E168" s="36"/>
      <c r="F168" s="36"/>
      <c r="G168" s="37"/>
      <c r="H168" s="91" t="str">
        <f>IF(G168="","",IF(B168&gt;40,VLOOKUP(G168,'出場選手データ女子(必須)'!$A$3:$F$100,2,FALSE),VLOOKUP(G168,'出場選手データ男子(必須)'!$A$3:$F$100,2,FALSE)))</f>
        <v/>
      </c>
      <c r="I168" s="91" t="str">
        <f>IF(G168="","",IF(B168&gt;40,VLOOKUP(G168,'出場選手データ女子(必須)'!$A$3:$F$100,4,FALSE),VLOOKUP(G168,'出場選手データ男子(必須)'!$A$3:$F$100,4,FALSE)))</f>
        <v/>
      </c>
      <c r="J168" s="37">
        <f t="shared" si="9"/>
        <v>0</v>
      </c>
      <c r="K168" s="38"/>
      <c r="L168" s="39"/>
      <c r="O168" s="68"/>
    </row>
    <row r="169" spans="1:15" ht="15" customHeight="1">
      <c r="A169" s="18">
        <v>149</v>
      </c>
      <c r="B169" s="35"/>
      <c r="C169" s="22" t="str">
        <f t="shared" si="7"/>
        <v/>
      </c>
      <c r="D169" s="22" t="str">
        <f t="shared" si="8"/>
        <v/>
      </c>
      <c r="E169" s="36"/>
      <c r="F169" s="36"/>
      <c r="G169" s="37"/>
      <c r="H169" s="91" t="str">
        <f>IF(G169="","",IF(B169&gt;40,VLOOKUP(G169,'出場選手データ女子(必須)'!$A$3:$F$100,2,FALSE),VLOOKUP(G169,'出場選手データ男子(必須)'!$A$3:$F$100,2,FALSE)))</f>
        <v/>
      </c>
      <c r="I169" s="91" t="str">
        <f>IF(G169="","",IF(B169&gt;40,VLOOKUP(G169,'出場選手データ女子(必須)'!$A$3:$F$100,4,FALSE),VLOOKUP(G169,'出場選手データ男子(必須)'!$A$3:$F$100,4,FALSE)))</f>
        <v/>
      </c>
      <c r="J169" s="37">
        <f t="shared" si="9"/>
        <v>0</v>
      </c>
      <c r="K169" s="38"/>
      <c r="L169" s="39"/>
      <c r="O169" s="68"/>
    </row>
    <row r="170" spans="1:15" ht="15" customHeight="1">
      <c r="A170" s="18">
        <v>150</v>
      </c>
      <c r="B170" s="35"/>
      <c r="C170" s="22" t="str">
        <f t="shared" si="7"/>
        <v/>
      </c>
      <c r="D170" s="22" t="str">
        <f t="shared" si="8"/>
        <v/>
      </c>
      <c r="E170" s="36"/>
      <c r="F170" s="36"/>
      <c r="G170" s="37"/>
      <c r="H170" s="91" t="str">
        <f>IF(G170="","",IF(B170&gt;40,VLOOKUP(G170,'出場選手データ女子(必須)'!$A$3:$F$100,2,FALSE),VLOOKUP(G170,'出場選手データ男子(必須)'!$A$3:$F$100,2,FALSE)))</f>
        <v/>
      </c>
      <c r="I170" s="91" t="str">
        <f>IF(G170="","",IF(B170&gt;40,VLOOKUP(G170,'出場選手データ女子(必須)'!$A$3:$F$100,4,FALSE),VLOOKUP(G170,'出場選手データ男子(必須)'!$A$3:$F$100,4,FALSE)))</f>
        <v/>
      </c>
      <c r="J170" s="37">
        <f t="shared" si="9"/>
        <v>0</v>
      </c>
      <c r="K170" s="38"/>
      <c r="L170" s="39"/>
      <c r="O170" s="68"/>
    </row>
    <row r="171" spans="1:15" ht="15" customHeight="1">
      <c r="A171" s="18">
        <v>151</v>
      </c>
      <c r="B171" s="35"/>
      <c r="C171" s="22" t="str">
        <f t="shared" si="7"/>
        <v/>
      </c>
      <c r="D171" s="22" t="str">
        <f t="shared" si="8"/>
        <v/>
      </c>
      <c r="E171" s="36"/>
      <c r="F171" s="36"/>
      <c r="G171" s="37"/>
      <c r="H171" s="91" t="str">
        <f>IF(G171="","",IF(B171&gt;40,VLOOKUP(G171,'出場選手データ女子(必須)'!$A$3:$F$100,2,FALSE),VLOOKUP(G171,'出場選手データ男子(必須)'!$A$3:$F$100,2,FALSE)))</f>
        <v/>
      </c>
      <c r="I171" s="91" t="str">
        <f>IF(G171="","",IF(B171&gt;40,VLOOKUP(G171,'出場選手データ女子(必須)'!$A$3:$F$100,4,FALSE),VLOOKUP(G171,'出場選手データ男子(必須)'!$A$3:$F$100,4,FALSE)))</f>
        <v/>
      </c>
      <c r="J171" s="37">
        <f t="shared" si="9"/>
        <v>0</v>
      </c>
      <c r="K171" s="38"/>
      <c r="L171" s="39"/>
      <c r="O171" s="68"/>
    </row>
    <row r="172" spans="1:15" ht="15" customHeight="1">
      <c r="A172" s="18">
        <v>152</v>
      </c>
      <c r="B172" s="35"/>
      <c r="C172" s="22" t="str">
        <f t="shared" si="7"/>
        <v/>
      </c>
      <c r="D172" s="22" t="str">
        <f t="shared" si="8"/>
        <v/>
      </c>
      <c r="E172" s="36"/>
      <c r="F172" s="36"/>
      <c r="G172" s="37"/>
      <c r="H172" s="91" t="str">
        <f>IF(G172="","",IF(B172&gt;40,VLOOKUP(G172,'出場選手データ女子(必須)'!$A$3:$F$100,2,FALSE),VLOOKUP(G172,'出場選手データ男子(必須)'!$A$3:$F$100,2,FALSE)))</f>
        <v/>
      </c>
      <c r="I172" s="91" t="str">
        <f>IF(G172="","",IF(B172&gt;40,VLOOKUP(G172,'出場選手データ女子(必須)'!$A$3:$F$100,4,FALSE),VLOOKUP(G172,'出場選手データ男子(必須)'!$A$3:$F$100,4,FALSE)))</f>
        <v/>
      </c>
      <c r="J172" s="37">
        <f t="shared" si="9"/>
        <v>0</v>
      </c>
      <c r="K172" s="38"/>
      <c r="L172" s="39"/>
      <c r="O172" s="68"/>
    </row>
    <row r="173" spans="1:15" ht="15" customHeight="1">
      <c r="A173" s="18">
        <v>153</v>
      </c>
      <c r="B173" s="35"/>
      <c r="C173" s="22" t="str">
        <f t="shared" si="7"/>
        <v/>
      </c>
      <c r="D173" s="22" t="str">
        <f t="shared" si="8"/>
        <v/>
      </c>
      <c r="E173" s="36"/>
      <c r="F173" s="36"/>
      <c r="G173" s="37"/>
      <c r="H173" s="91" t="str">
        <f>IF(G173="","",IF(B173&gt;40,VLOOKUP(G173,'出場選手データ女子(必須)'!$A$3:$F$100,2,FALSE),VLOOKUP(G173,'出場選手データ男子(必須)'!$A$3:$F$100,2,FALSE)))</f>
        <v/>
      </c>
      <c r="I173" s="91" t="str">
        <f>IF(G173="","",IF(B173&gt;40,VLOOKUP(G173,'出場選手データ女子(必須)'!$A$3:$F$100,4,FALSE),VLOOKUP(G173,'出場選手データ男子(必須)'!$A$3:$F$100,4,FALSE)))</f>
        <v/>
      </c>
      <c r="J173" s="37">
        <f t="shared" si="9"/>
        <v>0</v>
      </c>
      <c r="K173" s="38"/>
      <c r="L173" s="39"/>
      <c r="O173" s="68"/>
    </row>
    <row r="174" spans="1:15" ht="15" customHeight="1">
      <c r="A174" s="18">
        <v>154</v>
      </c>
      <c r="B174" s="35"/>
      <c r="C174" s="22" t="str">
        <f t="shared" si="7"/>
        <v/>
      </c>
      <c r="D174" s="22" t="str">
        <f t="shared" si="8"/>
        <v/>
      </c>
      <c r="E174" s="36"/>
      <c r="F174" s="36"/>
      <c r="G174" s="37"/>
      <c r="H174" s="91" t="str">
        <f>IF(G174="","",IF(B174&gt;40,VLOOKUP(G174,'出場選手データ女子(必須)'!$A$3:$F$100,2,FALSE),VLOOKUP(G174,'出場選手データ男子(必須)'!$A$3:$F$100,2,FALSE)))</f>
        <v/>
      </c>
      <c r="I174" s="91" t="str">
        <f>IF(G174="","",IF(B174&gt;40,VLOOKUP(G174,'出場選手データ女子(必須)'!$A$3:$F$100,4,FALSE),VLOOKUP(G174,'出場選手データ男子(必須)'!$A$3:$F$100,4,FALSE)))</f>
        <v/>
      </c>
      <c r="J174" s="37">
        <f t="shared" si="9"/>
        <v>0</v>
      </c>
      <c r="K174" s="38"/>
      <c r="L174" s="39"/>
      <c r="O174" s="68"/>
    </row>
    <row r="175" spans="1:15" ht="15" customHeight="1">
      <c r="A175" s="18">
        <v>155</v>
      </c>
      <c r="B175" s="35"/>
      <c r="C175" s="22" t="str">
        <f t="shared" si="7"/>
        <v/>
      </c>
      <c r="D175" s="22" t="str">
        <f t="shared" si="8"/>
        <v/>
      </c>
      <c r="E175" s="36"/>
      <c r="F175" s="36"/>
      <c r="G175" s="37"/>
      <c r="H175" s="91" t="str">
        <f>IF(G175="","",IF(B175&gt;40,VLOOKUP(G175,'出場選手データ女子(必須)'!$A$3:$F$100,2,FALSE),VLOOKUP(G175,'出場選手データ男子(必須)'!$A$3:$F$100,2,FALSE)))</f>
        <v/>
      </c>
      <c r="I175" s="91" t="str">
        <f>IF(G175="","",IF(B175&gt;40,VLOOKUP(G175,'出場選手データ女子(必須)'!$A$3:$F$100,4,FALSE),VLOOKUP(G175,'出場選手データ男子(必須)'!$A$3:$F$100,4,FALSE)))</f>
        <v/>
      </c>
      <c r="J175" s="37">
        <f t="shared" si="9"/>
        <v>0</v>
      </c>
      <c r="K175" s="38"/>
      <c r="L175" s="39"/>
      <c r="O175" s="68"/>
    </row>
    <row r="176" spans="1:15" ht="15" customHeight="1">
      <c r="A176" s="18">
        <v>156</v>
      </c>
      <c r="B176" s="35"/>
      <c r="C176" s="22" t="str">
        <f t="shared" si="7"/>
        <v/>
      </c>
      <c r="D176" s="22" t="str">
        <f t="shared" si="8"/>
        <v/>
      </c>
      <c r="E176" s="36"/>
      <c r="F176" s="36"/>
      <c r="G176" s="37"/>
      <c r="H176" s="91" t="str">
        <f>IF(G176="","",IF(B176&gt;40,VLOOKUP(G176,'出場選手データ女子(必須)'!$A$3:$F$100,2,FALSE),VLOOKUP(G176,'出場選手データ男子(必須)'!$A$3:$F$100,2,FALSE)))</f>
        <v/>
      </c>
      <c r="I176" s="91" t="str">
        <f>IF(G176="","",IF(B176&gt;40,VLOOKUP(G176,'出場選手データ女子(必須)'!$A$3:$F$100,4,FALSE),VLOOKUP(G176,'出場選手データ男子(必須)'!$A$3:$F$100,4,FALSE)))</f>
        <v/>
      </c>
      <c r="J176" s="37">
        <f t="shared" si="9"/>
        <v>0</v>
      </c>
      <c r="K176" s="38"/>
      <c r="L176" s="39"/>
      <c r="O176" s="68"/>
    </row>
    <row r="177" spans="1:15" ht="15" customHeight="1">
      <c r="A177" s="18">
        <v>157</v>
      </c>
      <c r="B177" s="35"/>
      <c r="C177" s="22" t="str">
        <f t="shared" si="7"/>
        <v/>
      </c>
      <c r="D177" s="22" t="str">
        <f t="shared" si="8"/>
        <v/>
      </c>
      <c r="E177" s="36"/>
      <c r="F177" s="36"/>
      <c r="G177" s="37"/>
      <c r="H177" s="91" t="str">
        <f>IF(G177="","",IF(B177&gt;40,VLOOKUP(G177,'出場選手データ女子(必須)'!$A$3:$F$100,2,FALSE),VLOOKUP(G177,'出場選手データ男子(必須)'!$A$3:$F$100,2,FALSE)))</f>
        <v/>
      </c>
      <c r="I177" s="91" t="str">
        <f>IF(G177="","",IF(B177&gt;40,VLOOKUP(G177,'出場選手データ女子(必須)'!$A$3:$F$100,4,FALSE),VLOOKUP(G177,'出場選手データ男子(必須)'!$A$3:$F$100,4,FALSE)))</f>
        <v/>
      </c>
      <c r="J177" s="37">
        <f t="shared" si="9"/>
        <v>0</v>
      </c>
      <c r="K177" s="38"/>
      <c r="L177" s="39"/>
      <c r="O177" s="68"/>
    </row>
    <row r="178" spans="1:15" ht="15" customHeight="1">
      <c r="A178" s="18">
        <v>158</v>
      </c>
      <c r="B178" s="35"/>
      <c r="C178" s="22" t="str">
        <f t="shared" si="7"/>
        <v/>
      </c>
      <c r="D178" s="22" t="str">
        <f t="shared" si="8"/>
        <v/>
      </c>
      <c r="E178" s="36"/>
      <c r="F178" s="36"/>
      <c r="G178" s="37"/>
      <c r="H178" s="91" t="str">
        <f>IF(G178="","",IF(B178&gt;40,VLOOKUP(G178,'出場選手データ女子(必須)'!$A$3:$F$100,2,FALSE),VLOOKUP(G178,'出場選手データ男子(必須)'!$A$3:$F$100,2,FALSE)))</f>
        <v/>
      </c>
      <c r="I178" s="91" t="str">
        <f>IF(G178="","",IF(B178&gt;40,VLOOKUP(G178,'出場選手データ女子(必須)'!$A$3:$F$100,4,FALSE),VLOOKUP(G178,'出場選手データ男子(必須)'!$A$3:$F$100,4,FALSE)))</f>
        <v/>
      </c>
      <c r="J178" s="37">
        <f t="shared" si="9"/>
        <v>0</v>
      </c>
      <c r="K178" s="38"/>
      <c r="L178" s="39"/>
      <c r="O178" s="68"/>
    </row>
    <row r="179" spans="1:15" ht="15" customHeight="1">
      <c r="A179" s="18">
        <v>159</v>
      </c>
      <c r="B179" s="35"/>
      <c r="C179" s="22" t="str">
        <f t="shared" si="7"/>
        <v/>
      </c>
      <c r="D179" s="22" t="str">
        <f t="shared" si="8"/>
        <v/>
      </c>
      <c r="E179" s="36"/>
      <c r="F179" s="36"/>
      <c r="G179" s="37"/>
      <c r="H179" s="91" t="str">
        <f>IF(G179="","",IF(B179&gt;40,VLOOKUP(G179,'出場選手データ女子(必須)'!$A$3:$F$100,2,FALSE),VLOOKUP(G179,'出場選手データ男子(必須)'!$A$3:$F$100,2,FALSE)))</f>
        <v/>
      </c>
      <c r="I179" s="91" t="str">
        <f>IF(G179="","",IF(B179&gt;40,VLOOKUP(G179,'出場選手データ女子(必須)'!$A$3:$F$100,4,FALSE),VLOOKUP(G179,'出場選手データ男子(必須)'!$A$3:$F$100,4,FALSE)))</f>
        <v/>
      </c>
      <c r="J179" s="37">
        <f t="shared" si="9"/>
        <v>0</v>
      </c>
      <c r="K179" s="38"/>
      <c r="L179" s="39"/>
      <c r="O179" s="68"/>
    </row>
    <row r="180" spans="1:15" ht="15" customHeight="1" thickBot="1">
      <c r="A180" s="18">
        <v>160</v>
      </c>
      <c r="B180" s="49"/>
      <c r="C180" s="50" t="str">
        <f>IF(ISBLANK(B180),"",VLOOKUP(B180,$N$22:$P$121,2,FALSE))</f>
        <v/>
      </c>
      <c r="D180" s="50" t="str">
        <f t="shared" si="8"/>
        <v/>
      </c>
      <c r="E180" s="51"/>
      <c r="F180" s="51"/>
      <c r="G180" s="52"/>
      <c r="H180" s="93" t="str">
        <f>IF(G180="","",IF(B180&gt;40,VLOOKUP(G180,'出場選手データ女子(必須)'!$A$3:$F$100,2,FALSE),VLOOKUP(G180,'出場選手データ男子(必須)'!$A$3:$F$100,2,FALSE)))</f>
        <v/>
      </c>
      <c r="I180" s="93" t="str">
        <f>IF(G180="","",IF(B180&gt;40,VLOOKUP(G180,'出場選手データ女子(必須)'!$A$3:$F$100,4,FALSE),VLOOKUP(G180,'出場選手データ男子(必須)'!$A$3:$F$100,4,FALSE)))</f>
        <v/>
      </c>
      <c r="J180" s="52">
        <f t="shared" si="9"/>
        <v>0</v>
      </c>
      <c r="K180" s="53"/>
      <c r="L180" s="54"/>
      <c r="O180" s="68"/>
    </row>
  </sheetData>
  <sheetProtection sheet="1" objects="1" scenarios="1"/>
  <mergeCells count="12">
    <mergeCell ref="K6:M6"/>
    <mergeCell ref="D3:H3"/>
    <mergeCell ref="K4:M4"/>
    <mergeCell ref="K5:M5"/>
    <mergeCell ref="D5:H5"/>
    <mergeCell ref="D4:H4"/>
    <mergeCell ref="K3:M3"/>
    <mergeCell ref="K7:M7"/>
    <mergeCell ref="K8:M8"/>
    <mergeCell ref="K9:M9"/>
    <mergeCell ref="K10:M10"/>
    <mergeCell ref="K11:M11"/>
  </mergeCells>
  <phoneticPr fontId="18"/>
  <conditionalFormatting sqref="C21">
    <cfRule type="expression" dxfId="3" priority="358" stopIfTrue="1">
      <formula>NOT(ISERROR(SEARCH("女",C21)))</formula>
    </cfRule>
  </conditionalFormatting>
  <conditionalFormatting sqref="C22">
    <cfRule type="expression" dxfId="2" priority="357" stopIfTrue="1">
      <formula>NOT(ISERROR(SEARCH("女",C22)))</formula>
    </cfRule>
  </conditionalFormatting>
  <conditionalFormatting sqref="C23">
    <cfRule type="expression" dxfId="1" priority="356" stopIfTrue="1">
      <formula>NOT(ISERROR(SEARCH("女",C23)))</formula>
    </cfRule>
  </conditionalFormatting>
  <conditionalFormatting sqref="C24:C180">
    <cfRule type="expression" dxfId="0" priority="355" stopIfTrue="1">
      <formula>NOT(ISERROR(SEARCH("女",C24)))</formula>
    </cfRule>
  </conditionalFormatting>
  <dataValidations count="3">
    <dataValidation imeMode="hiragana" allowBlank="1" showInputMessage="1" showErrorMessage="1" sqref="H21:I180" xr:uid="{00000000-0002-0000-0300-000000000000}"/>
    <dataValidation imeMode="off" allowBlank="1" showInputMessage="1" showErrorMessage="1" sqref="D4:D5 E5:H5" xr:uid="{00000000-0002-0000-0300-000001000000}"/>
    <dataValidation imeMode="on" allowBlank="1" showInputMessage="1" showErrorMessage="1" sqref="L21:M120" xr:uid="{00000000-0002-0000-0300-000002000000}"/>
  </dataValidations>
  <pageMargins left="0.53" right="0" top="0.51" bottom="0" header="0.33" footer="0.51181102362204722"/>
  <pageSetup paperSize="9" scale="32" orientation="portrait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記載について（必読）</vt:lpstr>
      <vt:lpstr>出場選手データ男子(必須)</vt:lpstr>
      <vt:lpstr>出場選手データ女子(必須)</vt:lpstr>
      <vt:lpstr>中部様式_小学・中学・高校・一般用(必須)</vt:lpstr>
      <vt:lpstr>'中部様式_小学・中学・高校・一般用(必須)'!Print_Area</vt:lpstr>
      <vt:lpstr>'中部様式_小学・中学・高校・一般用(必須)'!Print_Titles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孝道</dc:creator>
  <cp:lastModifiedBy>naokiuchida03</cp:lastModifiedBy>
  <cp:lastPrinted>2021-04-13T04:28:42Z</cp:lastPrinted>
  <dcterms:created xsi:type="dcterms:W3CDTF">2023-03-24T08:59:50Z</dcterms:created>
  <dcterms:modified xsi:type="dcterms:W3CDTF">2023-03-25T09:30:37Z</dcterms:modified>
</cp:coreProperties>
</file>