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chi_to\Desktop\県高校駅伝申込用紙\"/>
    </mc:Choice>
  </mc:AlternateContent>
  <xr:revisionPtr revIDLastSave="0" documentId="13_ncr:1_{CFEEF748-4943-4846-86F8-0027CBB9F8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男子申込・ｵｰﾀﾞｰ" sheetId="1" r:id="rId1"/>
    <sheet name="女子申込・ｵｰﾀﾞｰ" sheetId="5" r:id="rId2"/>
    <sheet name="入力例" sheetId="6" r:id="rId3"/>
    <sheet name="Sheet3 (2)" sheetId="7" r:id="rId4"/>
  </sheets>
  <definedNames>
    <definedName name="_xlnm.Print_Area" localSheetId="1">女子申込・ｵｰﾀﾞｰ!$A$1:$S$31</definedName>
    <definedName name="_xlnm.Print_Area" localSheetId="0">男子申込・ｵｰﾀﾞｰ!$A$1:$S$33</definedName>
    <definedName name="_xlnm.Print_Area" localSheetId="2">入力例!$A$1:$X$33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Q8" i="1"/>
  <c r="Q9" i="1"/>
  <c r="Q11" i="1"/>
  <c r="Q10" i="1"/>
  <c r="Q18" i="1"/>
  <c r="Q19" i="1"/>
  <c r="R23" i="1"/>
  <c r="R24" i="1"/>
  <c r="R25" i="1"/>
  <c r="O24" i="1"/>
  <c r="Q24" i="1"/>
  <c r="O25" i="1"/>
  <c r="Q25" i="1"/>
  <c r="O23" i="1"/>
  <c r="Q23" i="1"/>
  <c r="N25" i="1"/>
  <c r="N24" i="1"/>
  <c r="N23" i="1"/>
  <c r="R21" i="5"/>
  <c r="R22" i="5"/>
  <c r="R23" i="5"/>
  <c r="Q21" i="5"/>
  <c r="Q22" i="5"/>
  <c r="Q23" i="5"/>
  <c r="O23" i="5"/>
  <c r="O22" i="5"/>
  <c r="N21" i="5"/>
  <c r="N22" i="5"/>
  <c r="N23" i="5"/>
  <c r="AA14" i="7"/>
  <c r="I14" i="7"/>
  <c r="L14" i="7"/>
  <c r="O14" i="7"/>
  <c r="R14" i="7"/>
  <c r="U14" i="7"/>
  <c r="X14" i="7"/>
  <c r="F14" i="7"/>
  <c r="I13" i="7"/>
  <c r="J13" i="7"/>
  <c r="L13" i="7"/>
  <c r="M13" i="7"/>
  <c r="O13" i="7"/>
  <c r="P13" i="7"/>
  <c r="R13" i="7"/>
  <c r="S13" i="7"/>
  <c r="U13" i="7"/>
  <c r="V13" i="7"/>
  <c r="X13" i="7"/>
  <c r="Y13" i="7"/>
  <c r="AA13" i="7"/>
  <c r="AB13" i="7"/>
  <c r="G13" i="7"/>
  <c r="F13" i="7"/>
  <c r="D13" i="7"/>
  <c r="B13" i="7"/>
  <c r="AA4" i="7"/>
  <c r="AD4" i="7"/>
  <c r="AG4" i="7"/>
  <c r="I4" i="7"/>
  <c r="L4" i="7"/>
  <c r="O4" i="7"/>
  <c r="R4" i="7"/>
  <c r="U4" i="7"/>
  <c r="X4" i="7"/>
  <c r="F4" i="7"/>
  <c r="AD3" i="7"/>
  <c r="AE3" i="7"/>
  <c r="AG3" i="7"/>
  <c r="AH3" i="7"/>
  <c r="I3" i="7"/>
  <c r="J3" i="7"/>
  <c r="L3" i="7"/>
  <c r="M3" i="7"/>
  <c r="O3" i="7"/>
  <c r="P3" i="7"/>
  <c r="R3" i="7"/>
  <c r="S3" i="7"/>
  <c r="U3" i="7"/>
  <c r="V3" i="7"/>
  <c r="X3" i="7"/>
  <c r="Y3" i="7"/>
  <c r="AA3" i="7"/>
  <c r="AB3" i="7"/>
  <c r="G3" i="7"/>
  <c r="F3" i="7"/>
  <c r="D3" i="7"/>
  <c r="B3" i="7"/>
  <c r="T5" i="6"/>
  <c r="O17" i="6"/>
  <c r="O18" i="6"/>
  <c r="O19" i="6"/>
  <c r="O20" i="6"/>
  <c r="O21" i="6"/>
  <c r="O22" i="6"/>
  <c r="O16" i="6"/>
  <c r="Q10" i="5"/>
  <c r="Q11" i="5"/>
  <c r="Q8" i="5"/>
  <c r="Q9" i="5"/>
  <c r="Q7" i="5"/>
  <c r="S5" i="5"/>
  <c r="M11" i="5"/>
  <c r="M10" i="5"/>
  <c r="M9" i="5"/>
  <c r="M7" i="5"/>
  <c r="M6" i="5"/>
  <c r="M5" i="5"/>
  <c r="N20" i="5"/>
  <c r="N19" i="5"/>
  <c r="N18" i="5"/>
  <c r="N17" i="5"/>
  <c r="N16" i="5"/>
  <c r="S5" i="1"/>
  <c r="M10" i="1"/>
  <c r="M11" i="1"/>
  <c r="M9" i="1"/>
  <c r="M7" i="1"/>
  <c r="M6" i="1"/>
  <c r="M5" i="1"/>
  <c r="N17" i="1"/>
  <c r="N18" i="1"/>
  <c r="N19" i="1"/>
  <c r="N20" i="1"/>
  <c r="N21" i="1"/>
  <c r="N22" i="1"/>
  <c r="R16" i="1"/>
  <c r="O16" i="1"/>
  <c r="N16" i="1"/>
  <c r="Q16" i="1"/>
  <c r="O17" i="1"/>
  <c r="Q17" i="1"/>
  <c r="R17" i="1"/>
  <c r="O18" i="1"/>
  <c r="R18" i="1"/>
  <c r="O19" i="1"/>
  <c r="R19" i="1"/>
  <c r="O20" i="1"/>
  <c r="Q20" i="1"/>
  <c r="R20" i="1"/>
  <c r="O21" i="1"/>
  <c r="Q21" i="1"/>
  <c r="R21" i="1"/>
  <c r="O22" i="1"/>
  <c r="Q22" i="1"/>
  <c r="R22" i="1"/>
  <c r="O16" i="5"/>
  <c r="Q16" i="5"/>
  <c r="R16" i="5"/>
  <c r="O17" i="5"/>
  <c r="Q17" i="5"/>
  <c r="R17" i="5"/>
  <c r="O18" i="5"/>
  <c r="Q18" i="5"/>
  <c r="R18" i="5"/>
  <c r="O19" i="5"/>
  <c r="Q19" i="5"/>
  <c r="R19" i="5"/>
  <c r="O20" i="5"/>
  <c r="Q20" i="5"/>
  <c r="R20" i="5"/>
  <c r="N5" i="6"/>
  <c r="N6" i="6"/>
  <c r="N7" i="6"/>
  <c r="R7" i="6"/>
  <c r="R8" i="6"/>
  <c r="N9" i="6"/>
  <c r="R9" i="6"/>
  <c r="N10" i="6"/>
  <c r="R10" i="6"/>
  <c r="N11" i="6"/>
  <c r="R11" i="6"/>
  <c r="R16" i="6"/>
  <c r="S16" i="6"/>
  <c r="R17" i="6"/>
  <c r="S17" i="6"/>
  <c r="R18" i="6"/>
  <c r="S18" i="6"/>
  <c r="P19" i="6"/>
  <c r="R19" i="6"/>
  <c r="S19" i="6"/>
  <c r="P20" i="6"/>
  <c r="R20" i="6"/>
  <c r="S20" i="6"/>
  <c r="P21" i="6"/>
  <c r="R21" i="6"/>
  <c r="S21" i="6"/>
  <c r="P22" i="6"/>
  <c r="R22" i="6"/>
  <c r="S22" i="6"/>
  <c r="D16" i="6"/>
  <c r="D20" i="6"/>
  <c r="D17" i="6"/>
  <c r="D19" i="6"/>
  <c r="D21" i="6"/>
  <c r="D18" i="6"/>
  <c r="D22" i="6"/>
  <c r="D22" i="5"/>
  <c r="D17" i="5"/>
  <c r="D23" i="5"/>
  <c r="D19" i="5"/>
  <c r="D20" i="5"/>
  <c r="D16" i="5"/>
  <c r="D18" i="5"/>
  <c r="D21" i="5"/>
  <c r="D21" i="1"/>
  <c r="D17" i="1"/>
  <c r="D25" i="1"/>
  <c r="D24" i="1"/>
  <c r="D16" i="1"/>
  <c r="D20" i="1"/>
  <c r="D19" i="1"/>
  <c r="D18" i="1"/>
  <c r="D23" i="1"/>
  <c r="D22" i="1"/>
  <c r="P17" i="6" l="1"/>
  <c r="P18" i="6"/>
  <c r="P16" i="6"/>
  <c r="O21" i="5"/>
</calcChain>
</file>

<file path=xl/sharedStrings.xml><?xml version="1.0" encoding="utf-8"?>
<sst xmlns="http://schemas.openxmlformats.org/spreadsheetml/2006/main" count="284" uniqueCount="110">
  <si>
    <t>（様式１）</t>
    <rPh sb="1" eb="3">
      <t>ヨウシキ</t>
    </rPh>
    <phoneticPr fontId="2"/>
  </si>
  <si>
    <t>学校所在地</t>
    <rPh sb="0" eb="2">
      <t>ガッコウ</t>
    </rPh>
    <rPh sb="2" eb="5">
      <t>ショザイチ</t>
    </rPh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</si>
  <si>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</si>
  <si>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</si>
  <si>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参考種目</t>
    <rPh sb="0" eb="2">
      <t>サンコウ</t>
    </rPh>
    <rPh sb="2" eb="4">
      <t>シュモク</t>
    </rPh>
    <phoneticPr fontId="2"/>
  </si>
  <si>
    <t>健康状態</t>
    <rPh sb="0" eb="2">
      <t>ケンコウ</t>
    </rPh>
    <rPh sb="2" eb="4">
      <t>ジョウタイ</t>
    </rPh>
    <phoneticPr fontId="2"/>
  </si>
  <si>
    <t>学　年</t>
    <rPh sb="0" eb="1">
      <t>ガク</t>
    </rPh>
    <rPh sb="2" eb="3">
      <t>トシ</t>
    </rPh>
    <phoneticPr fontId="2"/>
  </si>
  <si>
    <t>選手氏名</t>
    <rPh sb="0" eb="4">
      <t>フリガナ</t>
    </rPh>
    <phoneticPr fontId="2" alignment="distributed"/>
  </si>
  <si>
    <t>記　録</t>
    <rPh sb="0" eb="1">
      <t>キ</t>
    </rPh>
    <rPh sb="2" eb="3">
      <t>ロク</t>
    </rPh>
    <phoneticPr fontId="2"/>
  </si>
  <si>
    <t>監 督 氏 名</t>
    <rPh sb="0" eb="1">
      <t>ラン</t>
    </rPh>
    <rPh sb="2" eb="3">
      <t>ヨシ</t>
    </rPh>
    <rPh sb="4" eb="5">
      <t>シ</t>
    </rPh>
    <rPh sb="6" eb="7">
      <t>メイ</t>
    </rPh>
    <phoneticPr fontId="2"/>
  </si>
  <si>
    <t>学 　校　 名</t>
    <rPh sb="0" eb="1">
      <t>ガク</t>
    </rPh>
    <rPh sb="3" eb="4">
      <t>コウ</t>
    </rPh>
    <rPh sb="6" eb="7">
      <t>メイ</t>
    </rPh>
    <phoneticPr fontId="2"/>
  </si>
  <si>
    <t>学校番号（ﾅﾝﾊﾞｰ）</t>
    <rPh sb="0" eb="2">
      <t>ガッコウ</t>
    </rPh>
    <rPh sb="2" eb="4">
      <t>バンゴウ</t>
    </rPh>
    <phoneticPr fontId="2"/>
  </si>
  <si>
    <t>（予定オーダー順に記入し、フリガナも必ず記入下さい。また、参考種目の記録があればご記入下さい。）</t>
    <rPh sb="1" eb="3">
      <t>ヨテイ</t>
    </rPh>
    <rPh sb="7" eb="8">
      <t>ジュン</t>
    </rPh>
    <rPh sb="9" eb="11">
      <t>キニュウ</t>
    </rPh>
    <rPh sb="18" eb="19">
      <t>カナラ</t>
    </rPh>
    <rPh sb="20" eb="22">
      <t>キニュウ</t>
    </rPh>
    <rPh sb="22" eb="23">
      <t>クダ</t>
    </rPh>
    <rPh sb="29" eb="31">
      <t>サンコウ</t>
    </rPh>
    <rPh sb="31" eb="33">
      <t>シュモク</t>
    </rPh>
    <rPh sb="34" eb="36">
      <t>キロク</t>
    </rPh>
    <rPh sb="41" eb="43">
      <t>キニュウ</t>
    </rPh>
    <rPh sb="43" eb="44">
      <t>クダ</t>
    </rPh>
    <phoneticPr fontId="2"/>
  </si>
  <si>
    <t>以上のとおり申し込みをいたします。</t>
    <rPh sb="0" eb="2">
      <t>イジョウ</t>
    </rPh>
    <rPh sb="6" eb="7">
      <t>モウ</t>
    </rPh>
    <rPh sb="8" eb="9">
      <t>コ</t>
    </rPh>
    <phoneticPr fontId="2"/>
  </si>
  <si>
    <t>印</t>
    <rPh sb="0" eb="1">
      <t>イン</t>
    </rPh>
    <phoneticPr fontId="2"/>
  </si>
  <si>
    <t>高等学校長氏名</t>
    <rPh sb="0" eb="4">
      <t>コウトウガッコウ</t>
    </rPh>
    <rPh sb="4" eb="5">
      <t>チョウ</t>
    </rPh>
    <rPh sb="5" eb="7">
      <t>シメイ</t>
    </rPh>
    <phoneticPr fontId="2"/>
  </si>
  <si>
    <t>TEL</t>
    <phoneticPr fontId="2"/>
  </si>
  <si>
    <t>FAX</t>
    <phoneticPr fontId="2"/>
  </si>
  <si>
    <t>申  込  責  任  者</t>
    <rPh sb="0" eb="1">
      <t>サル</t>
    </rPh>
    <rPh sb="3" eb="4">
      <t>コミ</t>
    </rPh>
    <rPh sb="6" eb="7">
      <t>セキ</t>
    </rPh>
    <rPh sb="9" eb="10">
      <t>ニン</t>
    </rPh>
    <rPh sb="12" eb="13">
      <t>シャ</t>
    </rPh>
    <phoneticPr fontId="2"/>
  </si>
  <si>
    <t>（様式２）</t>
    <rPh sb="1" eb="3">
      <t>ヨウシキ</t>
    </rPh>
    <phoneticPr fontId="2"/>
  </si>
  <si>
    <t>１０．０　ｋｍ</t>
    <phoneticPr fontId="2"/>
  </si>
  <si>
    <t>区間</t>
    <rPh sb="0" eb="2">
      <t>クカン</t>
    </rPh>
    <phoneticPr fontId="2" alignment="distributed"/>
  </si>
  <si>
    <t>補欠</t>
    <rPh sb="0" eb="2">
      <t>ホケツ</t>
    </rPh>
    <phoneticPr fontId="2"/>
  </si>
  <si>
    <t>備考</t>
    <rPh sb="0" eb="2">
      <t>ビコウ</t>
    </rPh>
    <phoneticPr fontId="2"/>
  </si>
  <si>
    <t>　３．０　ｋｍ</t>
    <phoneticPr fontId="2"/>
  </si>
  <si>
    <t>　５．０　ｋｍ</t>
    <phoneticPr fontId="2"/>
  </si>
  <si>
    <t>（オーダー変更の有無にかかわらず必ず提出してください。）</t>
    <rPh sb="5" eb="7">
      <t>ヘンコウ</t>
    </rPh>
    <rPh sb="8" eb="10">
      <t>ウム</t>
    </rPh>
    <rPh sb="16" eb="17">
      <t>カナラ</t>
    </rPh>
    <rPh sb="18" eb="20">
      <t>テイシュツ</t>
    </rPh>
    <phoneticPr fontId="2"/>
  </si>
  <si>
    <t>※</t>
    <phoneticPr fontId="2"/>
  </si>
  <si>
    <t>TEL携帯</t>
    <rPh sb="3" eb="5">
      <t>ケイタイ</t>
    </rPh>
    <phoneticPr fontId="2"/>
  </si>
  <si>
    <t>１区</t>
    <rPh sb="1" eb="2">
      <t>ク</t>
    </rPh>
    <phoneticPr fontId="2"/>
  </si>
  <si>
    <t>２区</t>
    <rPh sb="1" eb="2">
      <t>ク</t>
    </rPh>
    <phoneticPr fontId="2"/>
  </si>
  <si>
    <t>３区</t>
    <rPh sb="1" eb="2">
      <t>ク</t>
    </rPh>
    <phoneticPr fontId="2"/>
  </si>
  <si>
    <t>４区</t>
    <rPh sb="1" eb="2">
      <t>ク</t>
    </rPh>
    <phoneticPr fontId="2"/>
  </si>
  <si>
    <t>５区</t>
    <rPh sb="1" eb="2">
      <t>ク</t>
    </rPh>
    <phoneticPr fontId="2"/>
  </si>
  <si>
    <t>６区</t>
    <rPh sb="1" eb="2">
      <t>ク</t>
    </rPh>
    <phoneticPr fontId="2"/>
  </si>
  <si>
    <t>７区</t>
    <rPh sb="1" eb="2">
      <t>ク</t>
    </rPh>
    <phoneticPr fontId="2"/>
  </si>
  <si>
    <t>フリガナ</t>
    <phoneticPr fontId="2"/>
  </si>
  <si>
    <t>フリガナ</t>
    <phoneticPr fontId="2"/>
  </si>
  <si>
    <t>800m</t>
  </si>
  <si>
    <t>０８５９－４５－０４１１</t>
    <phoneticPr fontId="2"/>
  </si>
  <si>
    <t>０８５９－４５－０４１３</t>
    <phoneticPr fontId="2"/>
  </si>
  <si>
    <t>090－××××－××85</t>
    <phoneticPr fontId="2"/>
  </si>
  <si>
    <t>申込番号
１～１０</t>
    <rPh sb="0" eb="2">
      <t>モウシコミ</t>
    </rPh>
    <rPh sb="2" eb="4">
      <t>バンゴウ</t>
    </rPh>
    <phoneticPr fontId="2"/>
  </si>
  <si>
    <t>番号</t>
    <rPh sb="0" eb="2">
      <t>バンゴウ</t>
    </rPh>
    <phoneticPr fontId="2"/>
  </si>
  <si>
    <t>　　　 ３．０ ｋｍ</t>
    <phoneticPr fontId="2"/>
  </si>
  <si>
    <t>申込番号
１～８</t>
    <rPh sb="0" eb="2">
      <t>モウシコミ</t>
    </rPh>
    <rPh sb="2" eb="4">
      <t>バンゴウ</t>
    </rPh>
    <phoneticPr fontId="2"/>
  </si>
  <si>
    <t>安達　太郎</t>
    <rPh sb="0" eb="2">
      <t>アダチ</t>
    </rPh>
    <rPh sb="3" eb="5">
      <t>タロウ</t>
    </rPh>
    <phoneticPr fontId="2"/>
  </si>
  <si>
    <t>3000m</t>
  </si>
  <si>
    <t>男　子　　　　　申　　込　　書（合同チーム用）</t>
    <rPh sb="0" eb="1">
      <t>オトコ</t>
    </rPh>
    <rPh sb="2" eb="3">
      <t>コ</t>
    </rPh>
    <rPh sb="8" eb="9">
      <t>サル</t>
    </rPh>
    <rPh sb="11" eb="12">
      <t>コミ</t>
    </rPh>
    <rPh sb="14" eb="15">
      <t>ショ</t>
    </rPh>
    <rPh sb="16" eb="18">
      <t>ゴウドウ</t>
    </rPh>
    <rPh sb="21" eb="22">
      <t>ヨウ</t>
    </rPh>
    <phoneticPr fontId="2"/>
  </si>
  <si>
    <t>合同を組む学校名</t>
    <rPh sb="0" eb="2">
      <t>ゴウドウ</t>
    </rPh>
    <rPh sb="3" eb="4">
      <t>ク</t>
    </rPh>
    <rPh sb="5" eb="7">
      <t>ガッコウ</t>
    </rPh>
    <rPh sb="7" eb="8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</si>
  <si>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</si>
  <si>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学校名</t>
    <rPh sb="0" eb="2">
      <t>ガッコウ</t>
    </rPh>
    <rPh sb="2" eb="3">
      <t>メイ</t>
    </rPh>
    <phoneticPr fontId="2"/>
  </si>
  <si>
    <t>上記本校生徒は健康であり、他校との合同での大会参加を承認します。</t>
    <rPh sb="0" eb="2">
      <t>ジョウキ</t>
    </rPh>
    <rPh sb="2" eb="4">
      <t>ホンコウ</t>
    </rPh>
    <rPh sb="4" eb="6">
      <t>セイト</t>
    </rPh>
    <rPh sb="7" eb="9">
      <t>ケンコウ</t>
    </rPh>
    <rPh sb="13" eb="15">
      <t>タコウ</t>
    </rPh>
    <rPh sb="17" eb="19">
      <t>ゴウドウ</t>
    </rPh>
    <rPh sb="21" eb="23">
      <t>タイカイ</t>
    </rPh>
    <rPh sb="23" eb="25">
      <t>サンカ</t>
    </rPh>
    <rPh sb="26" eb="28">
      <t>ショウニン</t>
    </rPh>
    <phoneticPr fontId="2"/>
  </si>
  <si>
    <t>境港総合技術高校</t>
    <phoneticPr fontId="2"/>
  </si>
  <si>
    <t>090－××××－××78</t>
    <phoneticPr fontId="2"/>
  </si>
  <si>
    <t>田中　優太郎</t>
    <rPh sb="0" eb="2">
      <t>タナカ</t>
    </rPh>
    <rPh sb="3" eb="6">
      <t>ユウタロウ</t>
    </rPh>
    <phoneticPr fontId="2"/>
  </si>
  <si>
    <t>境港総合</t>
    <rPh sb="0" eb="1">
      <t>サカイ</t>
    </rPh>
    <rPh sb="1" eb="2">
      <t>ミナト</t>
    </rPh>
    <rPh sb="2" eb="4">
      <t>ソウゴウ</t>
    </rPh>
    <phoneticPr fontId="2"/>
  </si>
  <si>
    <t>5000m</t>
  </si>
  <si>
    <t>境港市竹内町９２５</t>
    <phoneticPr fontId="2"/>
  </si>
  <si>
    <t>080－××××－××12</t>
    <phoneticPr fontId="2"/>
  </si>
  <si>
    <t>＊代表者名は、監督でない学校の連絡のできる方</t>
    <rPh sb="1" eb="3">
      <t>ダイヒョウ</t>
    </rPh>
    <rPh sb="3" eb="4">
      <t>シャ</t>
    </rPh>
    <rPh sb="4" eb="5">
      <t>メイ</t>
    </rPh>
    <rPh sb="7" eb="9">
      <t>カントク</t>
    </rPh>
    <rPh sb="12" eb="14">
      <t>ガッコウ</t>
    </rPh>
    <rPh sb="15" eb="17">
      <t>レンラク</t>
    </rPh>
    <rPh sb="21" eb="22">
      <t>カタ</t>
    </rPh>
    <phoneticPr fontId="2"/>
  </si>
  <si>
    <t>＊申込みは、それぞれの学校から提出をしてください。</t>
    <rPh sb="1" eb="3">
      <t>モウシコ</t>
    </rPh>
    <rPh sb="11" eb="13">
      <t>ガッコウ</t>
    </rPh>
    <rPh sb="15" eb="17">
      <t>テイシュツ</t>
    </rPh>
    <phoneticPr fontId="2"/>
  </si>
  <si>
    <t>倉吉高校･鳥取高校</t>
    <rPh sb="0" eb="2">
      <t>クラヨシ</t>
    </rPh>
    <rPh sb="2" eb="4">
      <t>コウコウ</t>
    </rPh>
    <rPh sb="5" eb="7">
      <t>トットリ</t>
    </rPh>
    <rPh sb="7" eb="9">
      <t>コウコウ</t>
    </rPh>
    <phoneticPr fontId="2"/>
  </si>
  <si>
    <t>倉吉</t>
    <rPh sb="0" eb="2">
      <t>クラヨシ</t>
    </rPh>
    <phoneticPr fontId="2"/>
  </si>
  <si>
    <t>鳥取</t>
    <rPh sb="0" eb="2">
      <t>トットリ</t>
    </rPh>
    <phoneticPr fontId="2"/>
  </si>
  <si>
    <t>男　子　　　　　正式オーダー申込書（合同チーム用）</t>
    <rPh sb="0" eb="1">
      <t>オトコ</t>
    </rPh>
    <rPh sb="2" eb="3">
      <t>コ</t>
    </rPh>
    <rPh sb="8" eb="10">
      <t>セイシキ</t>
    </rPh>
    <rPh sb="14" eb="15">
      <t>サル</t>
    </rPh>
    <rPh sb="15" eb="16">
      <t>コミ</t>
    </rPh>
    <rPh sb="16" eb="17">
      <t>ショ</t>
    </rPh>
    <phoneticPr fontId="2"/>
  </si>
  <si>
    <t>安達　暢(鳥取高校)</t>
    <rPh sb="0" eb="2">
      <t>アダチ</t>
    </rPh>
    <rPh sb="3" eb="4">
      <t>トオル</t>
    </rPh>
    <rPh sb="5" eb="7">
      <t>トットリ</t>
    </rPh>
    <rPh sb="7" eb="9">
      <t>コウコウ</t>
    </rPh>
    <phoneticPr fontId="2"/>
  </si>
  <si>
    <t>境　太郎(境港総合技術高校)　　　　　　　　　　</t>
    <rPh sb="0" eb="1">
      <t>サカイ</t>
    </rPh>
    <rPh sb="2" eb="4">
      <t>タロウ</t>
    </rPh>
    <rPh sb="5" eb="7">
      <t>サカイミナト</t>
    </rPh>
    <rPh sb="7" eb="9">
      <t>ソウゴウ</t>
    </rPh>
    <rPh sb="9" eb="11">
      <t>ギジュツ</t>
    </rPh>
    <rPh sb="11" eb="13">
      <t>コウコウ</t>
    </rPh>
    <phoneticPr fontId="2"/>
  </si>
  <si>
    <t>田中　栄治(倉吉高校）　　　　　　　　　　　　　　</t>
    <rPh sb="0" eb="2">
      <t>タナカ</t>
    </rPh>
    <rPh sb="3" eb="5">
      <t>エイジ</t>
    </rPh>
    <rPh sb="6" eb="8">
      <t>クラヨシ</t>
    </rPh>
    <rPh sb="8" eb="10">
      <t>コウコウ</t>
    </rPh>
    <phoneticPr fontId="2"/>
  </si>
  <si>
    <t>女　子　　　　　申　　込　　書(合同チーム用)</t>
    <rPh sb="0" eb="1">
      <t>オンナ</t>
    </rPh>
    <rPh sb="2" eb="3">
      <t>コ</t>
    </rPh>
    <rPh sb="8" eb="9">
      <t>サル</t>
    </rPh>
    <rPh sb="11" eb="12">
      <t>コミ</t>
    </rPh>
    <rPh sb="14" eb="15">
      <t>ショ</t>
    </rPh>
    <rPh sb="16" eb="18">
      <t>ゴウドウ</t>
    </rPh>
    <rPh sb="21" eb="22">
      <t>ヨウ</t>
    </rPh>
    <phoneticPr fontId="2"/>
  </si>
  <si>
    <t>女　子　　　　　正式オーダー申込書(合同チーム用)</t>
    <rPh sb="0" eb="1">
      <t>オンナ</t>
    </rPh>
    <rPh sb="2" eb="3">
      <t>コ</t>
    </rPh>
    <rPh sb="8" eb="10">
      <t>セイシキ</t>
    </rPh>
    <rPh sb="14" eb="15">
      <t>サル</t>
    </rPh>
    <rPh sb="15" eb="16">
      <t>コミ</t>
    </rPh>
    <rPh sb="16" eb="17">
      <t>ショ</t>
    </rPh>
    <phoneticPr fontId="2"/>
  </si>
  <si>
    <t>佐々木　二郎</t>
    <rPh sb="0" eb="3">
      <t>ササキ</t>
    </rPh>
    <rPh sb="4" eb="6">
      <t>ジロウ</t>
    </rPh>
    <phoneticPr fontId="2"/>
  </si>
  <si>
    <t>登録
ナンバー</t>
    <rPh sb="0" eb="2">
      <t>トウロク</t>
    </rPh>
    <phoneticPr fontId="2" alignment="distributed"/>
  </si>
  <si>
    <t>申 込 責 任 者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phoneticPr fontId="2"/>
  </si>
  <si>
    <t>学年</t>
    <rPh sb="0" eb="1">
      <t>ガク</t>
    </rPh>
    <rPh sb="1" eb="2">
      <t>トシ</t>
    </rPh>
    <phoneticPr fontId="2"/>
  </si>
  <si>
    <t>学校番号（ﾅﾝﾊﾞｰ）</t>
  </si>
  <si>
    <t>TEL</t>
  </si>
  <si>
    <t>FAX</t>
  </si>
  <si>
    <t>TEL携帯</t>
  </si>
  <si>
    <t>ナンバー</t>
    <phoneticPr fontId="2"/>
  </si>
  <si>
    <t>学校名</t>
    <rPh sb="0" eb="3">
      <t>ガッコウメイ</t>
    </rPh>
    <phoneticPr fontId="2"/>
  </si>
  <si>
    <t>監督名</t>
    <rPh sb="0" eb="2">
      <t>カントク</t>
    </rPh>
    <rPh sb="2" eb="3">
      <t>メイ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</si>
  <si>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</si>
  <si>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</si>
  <si>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</si>
  <si>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</si>
  <si>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</si>
  <si>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</si>
  <si>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</si>
  <si>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</si>
  <si>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</si>
  <si>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</si>
  <si>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男子</t>
    <rPh sb="0" eb="2">
      <t>ダンシ</t>
    </rPh>
    <phoneticPr fontId="2"/>
  </si>
  <si>
    <t>ナンバー</t>
    <phoneticPr fontId="2"/>
  </si>
  <si>
    <t>女子</t>
    <rPh sb="0" eb="2">
      <t>ジョシ</t>
    </rPh>
    <phoneticPr fontId="2"/>
  </si>
  <si>
    <t>　５．０ ｋｍ</t>
    <phoneticPr fontId="2"/>
  </si>
  <si>
    <t>６．０ ｋｍ</t>
    <phoneticPr fontId="2"/>
  </si>
  <si>
    <t>１０．０ ｋｍ</t>
    <phoneticPr fontId="2"/>
  </si>
  <si>
    <t>　３．０ ｋｍ</t>
    <phoneticPr fontId="2"/>
  </si>
  <si>
    <t>第５７回鳥取県高等学校総合体育大会　駅伝競走大会</t>
    <rPh sb="0" eb="1">
      <t>ダイ</t>
    </rPh>
    <rPh sb="3" eb="4">
      <t>カイ</t>
    </rPh>
    <rPh sb="4" eb="7">
      <t>トットリケン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8" eb="20">
      <t>エキデン</t>
    </rPh>
    <rPh sb="20" eb="22">
      <t>キョウソウ</t>
    </rPh>
    <rPh sb="22" eb="24">
      <t>タイカイ</t>
    </rPh>
    <phoneticPr fontId="2"/>
  </si>
  <si>
    <t>　　　 ８．１０７５ ｋｍ</t>
    <phoneticPr fontId="2"/>
  </si>
  <si>
    <t>　　　 ８．０８７５ ｋｍ</t>
    <phoneticPr fontId="2"/>
  </si>
  <si>
    <t>　　　 ８．１０７５  ｋｍ</t>
    <phoneticPr fontId="2"/>
  </si>
  <si>
    <t>　　　 ８．０８７５  ｋｍ</t>
    <phoneticPr fontId="2"/>
  </si>
  <si>
    <t>４．０９７５ ｋｍ</t>
    <phoneticPr fontId="2"/>
  </si>
  <si>
    <t>第５８鳥取県高等学校総合体育大会　駅伝競走大会</t>
    <rPh sb="0" eb="1">
      <t>ダイ</t>
    </rPh>
    <rPh sb="3" eb="6">
      <t>トットリケン</t>
    </rPh>
    <rPh sb="6" eb="8">
      <t>コウトウ</t>
    </rPh>
    <rPh sb="8" eb="10">
      <t>ガッコウ</t>
    </rPh>
    <rPh sb="10" eb="12">
      <t>ソウゴウ</t>
    </rPh>
    <rPh sb="12" eb="14">
      <t>タイイク</t>
    </rPh>
    <rPh sb="14" eb="16">
      <t>タイカイ</t>
    </rPh>
    <rPh sb="17" eb="19">
      <t>エキデン</t>
    </rPh>
    <rPh sb="19" eb="21">
      <t>キョウソウ</t>
    </rPh>
    <rPh sb="21" eb="23">
      <t>タイカイ</t>
    </rPh>
    <phoneticPr fontId="2"/>
  </si>
  <si>
    <t>第５８回鳥取県高等学校総合体育大会　駅伝競走大会</t>
    <rPh sb="0" eb="1">
      <t>ダイ</t>
    </rPh>
    <rPh sb="3" eb="4">
      <t>カイ</t>
    </rPh>
    <rPh sb="4" eb="7">
      <t>トットリケン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8" eb="20">
      <t>エキデン</t>
    </rPh>
    <rPh sb="20" eb="22">
      <t>キョウソウ</t>
    </rPh>
    <rPh sb="22" eb="24">
      <t>タイカイ</t>
    </rPh>
    <phoneticPr fontId="2"/>
  </si>
  <si>
    <t>（様式１）は、１０月１０日（火）１７：００厳守でメール申込みしてください。</t>
    <rPh sb="1" eb="3">
      <t>ヨウシキ</t>
    </rPh>
    <rPh sb="9" eb="10">
      <t>ガツ</t>
    </rPh>
    <rPh sb="12" eb="13">
      <t>ニチ</t>
    </rPh>
    <rPh sb="14" eb="15">
      <t>カ</t>
    </rPh>
    <rPh sb="21" eb="23">
      <t>ゲンシュ</t>
    </rPh>
    <rPh sb="27" eb="29">
      <t>モウシコミ</t>
    </rPh>
    <phoneticPr fontId="2"/>
  </si>
  <si>
    <t>ﾒｰﾙ申込後、本書を10月13日(金)までに提出してください。</t>
    <rPh sb="3" eb="5">
      <t>モウシコミ</t>
    </rPh>
    <rPh sb="5" eb="6">
      <t>ゴ</t>
    </rPh>
    <rPh sb="7" eb="9">
      <t>ホンショ</t>
    </rPh>
    <rPh sb="12" eb="13">
      <t>ガツ</t>
    </rPh>
    <rPh sb="15" eb="16">
      <t>ニチ</t>
    </rPh>
    <rPh sb="17" eb="18">
      <t>キン</t>
    </rPh>
    <rPh sb="22" eb="24">
      <t>テイシュツ</t>
    </rPh>
    <phoneticPr fontId="2"/>
  </si>
  <si>
    <t>（様式２）は、１０月２８日（土）の受付時（１３：３０～１３：５０）に必ず提出してください。</t>
    <rPh sb="1" eb="3">
      <t>ヨウシキ</t>
    </rPh>
    <rPh sb="9" eb="10">
      <t>ガツ</t>
    </rPh>
    <rPh sb="12" eb="13">
      <t>ニチ</t>
    </rPh>
    <rPh sb="14" eb="15">
      <t>ド</t>
    </rPh>
    <rPh sb="17" eb="19">
      <t>ウケツケ</t>
    </rPh>
    <rPh sb="19" eb="20">
      <t>ジ</t>
    </rPh>
    <rPh sb="34" eb="35">
      <t>カナラ</t>
    </rPh>
    <rPh sb="36" eb="37">
      <t>ツツミ</t>
    </rPh>
    <rPh sb="37" eb="38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</si>
</sst>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0&quot;′&quot;#0&quot;″&quot;0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/>
      <bottom style="thin">
        <color indexed="64"/>
      </bottom>
      <diagonal/>
    </border>
    <border>
      <left/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/>
      <right/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3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38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4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2" fillId="31" borderId="4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4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 indent="1"/>
    </xf>
    <xf numFmtId="0" fontId="7" fillId="0" borderId="0" xfId="0" applyFont="1" applyAlignment="1">
      <alignment horizontal="right" vertical="center"/>
    </xf>
    <xf numFmtId="0" fontId="4" fillId="0" borderId="2" xfId="0" applyFont="1" applyBorder="1" applyAlignment="1">
      <alignment horizontal="distributed" vertical="center" indent="1"/>
    </xf>
    <xf numFmtId="0" fontId="5" fillId="0" borderId="0" xfId="0" applyFont="1" applyAlignment="1">
      <alignment horizontal="right" vertical="center" inden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176" fontId="4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21" borderId="5" xfId="0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0" fontId="4" fillId="21" borderId="9" xfId="0" applyFont="1" applyFill="1" applyBorder="1" applyAlignment="1">
      <alignment horizontal="center" vertical="center"/>
    </xf>
    <xf numFmtId="0" fontId="4" fillId="21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2"/>
    </xf>
    <xf numFmtId="0" fontId="4" fillId="0" borderId="18" xfId="0" applyFont="1" applyBorder="1" applyAlignment="1">
      <alignment horizontal="center" vertical="center"/>
    </xf>
    <xf numFmtId="0" fontId="4" fillId="21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4" fillId="5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indent="2"/>
    </xf>
    <xf numFmtId="0" fontId="4" fillId="0" borderId="10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1" borderId="7" xfId="0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244929</xdr:colOff>
      <xdr:row>18</xdr:row>
      <xdr:rowOff>272142</xdr:rowOff>
    </xdr:from>
    <xdr:to>
      <xdr:col>5</xdr:col>
      <xdr:colOff>680356</xdr:colOff>
      <xdr:row>24</xdr:row>
      <xdr:rowOff>299358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4234ADD-8C7A-46A3-B5E3-4F0F5356A7D7}"/>
            </a:ext>
          </a:extLst>
        </xdr:cNvPr>
        <xdr:cNvSpPr txBox="1"/>
      </xdr:nvSpPr>
      <xdr:spPr>
        <a:xfrm>
          <a:off x="1483179" y="5333999"/>
          <a:ext cx="3741963" cy="2639788"/>
        </a:xfrm>
        <a:prstGeom prst="rect">
          <a:avLst/>
        </a:prstGeom>
        <a:solidFill>
          <a:schemeClr val="lt1"/>
        </a:solidFill>
        <a:ln w="38100" cmpd="sng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700"/>
            </a:lnSpc>
          </a:pPr>
          <a:r>
            <a:rPr kumimoji="1" lang="ja-JP" altLang="en-US" sz="1800">
              <a:latin typeface="+mn-ea"/>
              <a:ea typeface="+mn-ea"/>
            </a:rPr>
            <a:t>選手名・学年・学校名は入力する</a:t>
          </a:r>
          <a:endParaRPr kumimoji="1" lang="en-US" altLang="ja-JP" sz="1800">
            <a:latin typeface="+mn-ea"/>
            <a:ea typeface="+mn-ea"/>
          </a:endParaRPr>
        </a:p>
        <a:p>
          <a:pPr>
            <a:lnSpc>
              <a:spcPts val="1800"/>
            </a:lnSpc>
          </a:pPr>
          <a:r>
            <a:rPr kumimoji="1" lang="ja-JP" altLang="en-US" sz="1800">
              <a:latin typeface="+mn-ea"/>
              <a:ea typeface="+mn-ea"/>
            </a:rPr>
            <a:t>フリガナは選手氏名を入力すれば出るが、違っていれば</a:t>
          </a:r>
          <a:endParaRPr kumimoji="1" lang="en-US" altLang="ja-JP" sz="1800"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kumimoji="1" lang="ja-JP" altLang="en-US" sz="1800">
              <a:latin typeface="+mn-ea"/>
              <a:ea typeface="+mn-ea"/>
            </a:rPr>
            <a:t>入力する</a:t>
          </a:r>
        </a:p>
      </xdr:txBody>
    </xdr:sp>
    <xdr:clientData/>
  </xdr:twoCellAnchor>
  <xdr:twoCellAnchor>
    <xdr:from>
      <xdr:col>6</xdr:col>
      <xdr:colOff>149679</xdr:colOff>
      <xdr:row>19</xdr:row>
      <xdr:rowOff>13606</xdr:rowOff>
    </xdr:from>
    <xdr:to>
      <xdr:col>9</xdr:col>
      <xdr:colOff>54429</xdr:colOff>
      <xdr:row>24</xdr:row>
      <xdr:rowOff>367392</xdr:rowOff>
    </xdr:to>
    <xdr:sp macro="" textlink="" fLocksText="0">
      <xdr:nvSpPr>
        <xdr:cNvPr id="5" name="線吹き出し 1 (枠付き) 4">
          <a:extLst>
            <a:ext uri="{FF2B5EF4-FFF2-40B4-BE49-F238E27FC236}">
              <a16:creationId xmlns:a16="http://schemas.microsoft.com/office/drawing/2014/main" id="{2EF3BCCE-0E7F-4C80-9C03-E52E11A9E606}"/>
            </a:ext>
          </a:extLst>
        </xdr:cNvPr>
        <xdr:cNvSpPr/>
      </xdr:nvSpPr>
      <xdr:spPr>
        <a:xfrm>
          <a:off x="5755822" y="5510892"/>
          <a:ext cx="1905000" cy="2530929"/>
        </a:xfrm>
        <a:prstGeom prst="borderCallout1">
          <a:avLst>
            <a:gd name="adj1" fmla="val -1394"/>
            <a:gd name="adj2" fmla="val 10000"/>
            <a:gd name="adj3" fmla="val -53803"/>
            <a:gd name="adj4" fmla="val 47739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600"/>
            <a:t>参考種目は▼からリストを選ぶ</a:t>
          </a:r>
          <a:endParaRPr kumimoji="1" lang="en-US" altLang="ja-JP" sz="1600"/>
        </a:p>
        <a:p>
          <a:pPr algn="l">
            <a:lnSpc>
              <a:spcPts val="1500"/>
            </a:lnSpc>
          </a:pPr>
          <a:endParaRPr kumimoji="1" lang="en-US" altLang="ja-JP" sz="1600"/>
        </a:p>
        <a:p>
          <a:pPr algn="l">
            <a:lnSpc>
              <a:spcPts val="1600"/>
            </a:lnSpc>
          </a:pPr>
          <a:r>
            <a:rPr kumimoji="1" lang="ja-JP" altLang="en-US" sz="1600"/>
            <a:t>記録は１５５０６７と数字のみ入力→</a:t>
          </a:r>
          <a:r>
            <a:rPr kumimoji="1" lang="en-US" altLang="ja-JP" sz="1600"/>
            <a:t>15</a:t>
          </a:r>
          <a:r>
            <a:rPr kumimoji="1" lang="ja-JP" altLang="en-US" sz="1600"/>
            <a:t>’</a:t>
          </a:r>
          <a:r>
            <a:rPr kumimoji="1" lang="en-US" altLang="ja-JP" sz="1600"/>
            <a:t>50</a:t>
          </a:r>
          <a:r>
            <a:rPr kumimoji="1" lang="ja-JP" altLang="en-US" sz="1600"/>
            <a:t>”</a:t>
          </a:r>
          <a:r>
            <a:rPr kumimoji="1" lang="en-US" altLang="ja-JP" sz="1600"/>
            <a:t>67</a:t>
          </a:r>
          <a:r>
            <a:rPr kumimoji="1" lang="ja-JP" altLang="en-US" sz="1600"/>
            <a:t>と表示される</a:t>
          </a:r>
        </a:p>
      </xdr:txBody>
    </xdr:sp>
    <xdr:clientData/>
  </xdr:twoCellAnchor>
  <xdr:twoCellAnchor>
    <xdr:from>
      <xdr:col>9</xdr:col>
      <xdr:colOff>544286</xdr:colOff>
      <xdr:row>10</xdr:row>
      <xdr:rowOff>285750</xdr:rowOff>
    </xdr:from>
    <xdr:to>
      <xdr:col>13</xdr:col>
      <xdr:colOff>639536</xdr:colOff>
      <xdr:row>14</xdr:row>
      <xdr:rowOff>176895</xdr:rowOff>
    </xdr:to>
    <xdr:sp macro="" textlink="" fLocksText="0">
      <xdr:nvSpPr>
        <xdr:cNvPr id="6" name="線吹き出し 1 (枠付き) 5">
          <a:extLst>
            <a:ext uri="{FF2B5EF4-FFF2-40B4-BE49-F238E27FC236}">
              <a16:creationId xmlns:a16="http://schemas.microsoft.com/office/drawing/2014/main" id="{C2EBA98B-D781-456F-B35C-B3FFBF2A633B}"/>
            </a:ext>
          </a:extLst>
        </xdr:cNvPr>
        <xdr:cNvSpPr/>
      </xdr:nvSpPr>
      <xdr:spPr>
        <a:xfrm>
          <a:off x="7481661" y="2619375"/>
          <a:ext cx="1905000" cy="684895"/>
        </a:xfrm>
        <a:prstGeom prst="borderCallout1">
          <a:avLst>
            <a:gd name="adj1" fmla="val 22750"/>
            <a:gd name="adj2" fmla="val 0"/>
            <a:gd name="adj3" fmla="val 153441"/>
            <a:gd name="adj4" fmla="val -24999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/>
            <a:t>健康状態は必ず記入する</a:t>
          </a:r>
        </a:p>
      </xdr:txBody>
    </xdr:sp>
    <xdr:clientData/>
  </xdr:twoCellAnchor>
  <xdr:twoCellAnchor>
    <xdr:from>
      <xdr:col>14</xdr:col>
      <xdr:colOff>693964</xdr:colOff>
      <xdr:row>18</xdr:row>
      <xdr:rowOff>40820</xdr:rowOff>
    </xdr:from>
    <xdr:to>
      <xdr:col>18</xdr:col>
      <xdr:colOff>657678</xdr:colOff>
      <xdr:row>20</xdr:row>
      <xdr:rowOff>421820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97F568B-CEE8-4D50-B8DE-6F9A75958832}"/>
            </a:ext>
          </a:extLst>
        </xdr:cNvPr>
        <xdr:cNvSpPr txBox="1"/>
      </xdr:nvSpPr>
      <xdr:spPr>
        <a:xfrm>
          <a:off x="10246178" y="4952999"/>
          <a:ext cx="3569607" cy="1251857"/>
        </a:xfrm>
        <a:prstGeom prst="rect">
          <a:avLst/>
        </a:prstGeom>
        <a:solidFill>
          <a:schemeClr val="lt1"/>
        </a:solidFill>
        <a:ln w="38100" cmpd="sng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3300"/>
            </a:lnSpc>
          </a:pPr>
          <a:r>
            <a:rPr kumimoji="1" lang="ja-JP" altLang="en-US" sz="2800">
              <a:latin typeface="+mn-ea"/>
              <a:ea typeface="+mn-ea"/>
            </a:rPr>
            <a:t>色のついたところには入力しない</a:t>
          </a:r>
        </a:p>
      </xdr:txBody>
    </xdr:sp>
    <xdr:clientData/>
  </xdr:twoCellAnchor>
  <xdr:twoCellAnchor>
    <xdr:from>
      <xdr:col>7</xdr:col>
      <xdr:colOff>557893</xdr:colOff>
      <xdr:row>1</xdr:row>
      <xdr:rowOff>13607</xdr:rowOff>
    </xdr:from>
    <xdr:to>
      <xdr:col>11</xdr:col>
      <xdr:colOff>353786</xdr:colOff>
      <xdr:row>4</xdr:row>
      <xdr:rowOff>163285</xdr:rowOff>
    </xdr:to>
    <xdr:sp macro="" textlink="" fLocksText="0">
      <xdr:nvSpPr>
        <xdr:cNvPr id="8" name="線吹き出し 1 (枠付き) 7">
          <a:extLst>
            <a:ext uri="{FF2B5EF4-FFF2-40B4-BE49-F238E27FC236}">
              <a16:creationId xmlns:a16="http://schemas.microsoft.com/office/drawing/2014/main" id="{E161677A-FA4A-4315-8DF6-2DDCF28BBC7B}"/>
            </a:ext>
          </a:extLst>
        </xdr:cNvPr>
        <xdr:cNvSpPr/>
      </xdr:nvSpPr>
      <xdr:spPr>
        <a:xfrm>
          <a:off x="5878286" y="190500"/>
          <a:ext cx="2299607" cy="802821"/>
        </a:xfrm>
        <a:prstGeom prst="borderCallout1">
          <a:avLst>
            <a:gd name="adj1" fmla="val 18750"/>
            <a:gd name="adj2" fmla="val -581"/>
            <a:gd name="adj3" fmla="val 87500"/>
            <a:gd name="adj4" fmla="val -43812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/>
            <a:t>赤枠に入力するとオーダー申込書にも入る</a:t>
          </a:r>
        </a:p>
      </xdr:txBody>
    </xdr:sp>
    <xdr:clientData/>
  </xdr:twoCellAnchor>
  <xdr:twoCellAnchor>
    <xdr:from>
      <xdr:col>21</xdr:col>
      <xdr:colOff>136071</xdr:colOff>
      <xdr:row>11</xdr:row>
      <xdr:rowOff>68036</xdr:rowOff>
    </xdr:from>
    <xdr:to>
      <xdr:col>23</xdr:col>
      <xdr:colOff>455837</xdr:colOff>
      <xdr:row>14</xdr:row>
      <xdr:rowOff>417286</xdr:rowOff>
    </xdr:to>
    <xdr:sp macro="" textlink="" fLocksText="0">
      <xdr:nvSpPr>
        <xdr:cNvPr id="10" name="線吹き出し 1 (枠付き) 9">
          <a:extLst>
            <a:ext uri="{FF2B5EF4-FFF2-40B4-BE49-F238E27FC236}">
              <a16:creationId xmlns:a16="http://schemas.microsoft.com/office/drawing/2014/main" id="{BA308DE5-409F-4961-B5F3-B12655E0E79A}"/>
            </a:ext>
          </a:extLst>
        </xdr:cNvPr>
        <xdr:cNvSpPr/>
      </xdr:nvSpPr>
      <xdr:spPr>
        <a:xfrm>
          <a:off x="15784285" y="2775857"/>
          <a:ext cx="1680481" cy="811893"/>
        </a:xfrm>
        <a:prstGeom prst="borderCallout1">
          <a:avLst>
            <a:gd name="adj1" fmla="val 18750"/>
            <a:gd name="adj2" fmla="val 0"/>
            <a:gd name="adj3" fmla="val 121323"/>
            <a:gd name="adj4" fmla="val -29166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2000"/>
            </a:lnSpc>
          </a:pPr>
          <a:r>
            <a:rPr kumimoji="1" lang="ja-JP" altLang="en-US" sz="1600"/>
            <a:t>申込書の選手番号を入力する</a:t>
          </a:r>
        </a:p>
      </xdr:txBody>
    </xdr:sp>
    <xdr:clientData/>
  </xdr:twoCellAnchor>
  <xdr:twoCellAnchor>
    <xdr:from>
      <xdr:col>1</xdr:col>
      <xdr:colOff>381002</xdr:colOff>
      <xdr:row>2</xdr:row>
      <xdr:rowOff>140607</xdr:rowOff>
    </xdr:from>
    <xdr:to>
      <xdr:col>3</xdr:col>
      <xdr:colOff>802821</xdr:colOff>
      <xdr:row>11</xdr:row>
      <xdr:rowOff>142874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DD3D800-079F-4DA7-B2BA-64247E945405}"/>
            </a:ext>
          </a:extLst>
        </xdr:cNvPr>
        <xdr:cNvSpPr txBox="1"/>
      </xdr:nvSpPr>
      <xdr:spPr>
        <a:xfrm>
          <a:off x="884466" y="562428"/>
          <a:ext cx="1673676" cy="2437946"/>
        </a:xfrm>
        <a:prstGeom prst="rect">
          <a:avLst/>
        </a:prstGeom>
        <a:solidFill>
          <a:schemeClr val="lt1"/>
        </a:solidFill>
        <a:ln w="38100" cmpd="sng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2200"/>
            </a:lnSpc>
          </a:pPr>
          <a:r>
            <a:rPr kumimoji="1" lang="ja-JP" altLang="en-US" sz="1200">
              <a:latin typeface="+mn-ea"/>
              <a:ea typeface="+mn-ea"/>
            </a:rPr>
            <a:t>それぞれの学校から申し込む</a:t>
          </a:r>
          <a:endParaRPr kumimoji="1" lang="en-US" altLang="ja-JP" sz="1200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200">
              <a:latin typeface="+mn-ea"/>
              <a:ea typeface="+mn-ea"/>
            </a:rPr>
            <a:t>学校名の所在地を入力</a:t>
          </a:r>
          <a:endParaRPr kumimoji="1" lang="en-US" altLang="ja-JP" sz="1200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200">
              <a:latin typeface="+mn-ea"/>
              <a:ea typeface="+mn-ea"/>
            </a:rPr>
            <a:t>監督と代表者は別の学校にしてください</a:t>
          </a:r>
        </a:p>
      </xdr:txBody>
    </xdr:sp>
    <xdr:clientData/>
  </xdr:twoCellAnchor>
  <xdr:twoCellAnchor>
    <xdr:from>
      <xdr:col>5</xdr:col>
      <xdr:colOff>68035</xdr:colOff>
      <xdr:row>5</xdr:row>
      <xdr:rowOff>176893</xdr:rowOff>
    </xdr:from>
    <xdr:to>
      <xdr:col>7</xdr:col>
      <xdr:colOff>149677</xdr:colOff>
      <xdr:row>8</xdr:row>
      <xdr:rowOff>326573</xdr:rowOff>
    </xdr:to>
    <xdr:sp macro="" textlink="" fLocksText="0">
      <xdr:nvSpPr>
        <xdr:cNvPr id="11" name="線吹き出し 1 (枠付き) 10">
          <a:extLst>
            <a:ext uri="{FF2B5EF4-FFF2-40B4-BE49-F238E27FC236}">
              <a16:creationId xmlns:a16="http://schemas.microsoft.com/office/drawing/2014/main" id="{6708000E-B740-4545-BA51-10ED4055B8CC}"/>
            </a:ext>
          </a:extLst>
        </xdr:cNvPr>
        <xdr:cNvSpPr/>
      </xdr:nvSpPr>
      <xdr:spPr>
        <a:xfrm flipH="1">
          <a:off x="3946071" y="1347107"/>
          <a:ext cx="1523999" cy="1006930"/>
        </a:xfrm>
        <a:prstGeom prst="borderCallout1">
          <a:avLst>
            <a:gd name="adj1" fmla="val 18750"/>
            <a:gd name="adj2" fmla="val -581"/>
            <a:gd name="adj3" fmla="val -13480"/>
            <a:gd name="adj4" fmla="val -110776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/>
            <a:t>学校ナンバーは入力しない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後日連絡する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T33"/>
  <sheetViews>
    <sheetView tabSelected="1" view="pageBreakPreview" topLeftCell="A19" zoomScale="75" zoomScaleNormal="75" zoomScaleSheetLayoutView="75" workbookViewId="0">
      <selection activeCell="N31" sqref="N31"/>
    </sheetView>
  </sheetViews>
  <sheetFormatPr defaultRowHeight="13.5" x14ac:dyDescent="0.15"/>
  <cols>
    <col min="1" max="1" width="6.625" customWidth="1"/>
    <col min="2" max="2" width="9.625" customWidth="1"/>
    <col min="3" max="3" width="17" customWidth="1"/>
    <col min="4" max="4" width="20.5" customWidth="1"/>
    <col min="5" max="5" width="7.25" customWidth="1"/>
    <col min="6" max="6" width="14" customWidth="1"/>
    <col min="7" max="7" width="9.25" bestFit="1" customWidth="1"/>
    <col min="8" max="8" width="13.625" customWidth="1"/>
    <col min="9" max="9" width="10" customWidth="1"/>
    <col min="10" max="10" width="1.625" customWidth="1"/>
    <col min="11" max="11" width="6.625" customWidth="1"/>
    <col min="12" max="12" width="5.375" customWidth="1"/>
    <col min="13" max="13" width="10.625" customWidth="1"/>
    <col min="14" max="14" width="19" customWidth="1"/>
    <col min="15" max="15" width="7.875" customWidth="1"/>
    <col min="16" max="16" width="12.125" customWidth="1"/>
    <col min="17" max="17" width="8.375" customWidth="1"/>
    <col min="18" max="18" width="12.75" customWidth="1"/>
    <col min="19" max="19" width="11" customWidth="1"/>
  </cols>
  <sheetData>
    <row r="1" spans="1:20" x14ac:dyDescent="0.15">
      <c r="A1" t="s">
        <v>0</v>
      </c>
      <c r="K1" t="s">
        <v>19</v>
      </c>
    </row>
    <row r="2" spans="1:20" ht="18.75" customHeight="1" x14ac:dyDescent="0.15">
      <c r="A2" s="65" t="s">
        <v>105</v>
      </c>
      <c r="B2" s="65"/>
      <c r="C2" s="65"/>
      <c r="D2" s="65"/>
      <c r="E2" s="65"/>
      <c r="F2" s="65"/>
      <c r="G2" s="65"/>
      <c r="H2" s="65"/>
      <c r="I2" s="65"/>
      <c r="K2" s="65" t="s">
        <v>106</v>
      </c>
      <c r="L2" s="65"/>
      <c r="M2" s="65"/>
      <c r="N2" s="65"/>
      <c r="O2" s="65"/>
      <c r="P2" s="65"/>
      <c r="Q2" s="65"/>
      <c r="R2" s="65"/>
      <c r="S2" s="65"/>
    </row>
    <row r="3" spans="1:20" ht="23.25" customHeight="1" x14ac:dyDescent="0.15">
      <c r="A3" s="66" t="s">
        <v>48</v>
      </c>
      <c r="B3" s="66"/>
      <c r="C3" s="66"/>
      <c r="D3" s="66"/>
      <c r="E3" s="66"/>
      <c r="F3" s="66"/>
      <c r="G3" s="66"/>
      <c r="H3" s="66"/>
      <c r="I3" s="66"/>
      <c r="K3" s="66" t="s">
        <v>65</v>
      </c>
      <c r="L3" s="66"/>
      <c r="M3" s="66"/>
      <c r="N3" s="66"/>
      <c r="O3" s="66"/>
      <c r="P3" s="66"/>
      <c r="Q3" s="66"/>
      <c r="R3" s="66"/>
      <c r="S3" s="66"/>
    </row>
    <row r="4" spans="1:20" ht="8.25" customHeight="1" x14ac:dyDescent="0.15">
      <c r="A4" s="2"/>
      <c r="B4" s="2"/>
      <c r="C4" s="2"/>
      <c r="D4" s="2"/>
      <c r="E4" s="2"/>
      <c r="F4" s="2"/>
      <c r="G4" s="2"/>
      <c r="H4" s="2"/>
      <c r="I4" s="2"/>
      <c r="K4" s="2"/>
      <c r="L4" s="2"/>
      <c r="M4" s="2"/>
      <c r="N4" s="2"/>
      <c r="O4" s="2"/>
      <c r="P4" s="2"/>
      <c r="Q4" s="2"/>
      <c r="R4" s="2"/>
      <c r="S4" s="2"/>
    </row>
    <row r="5" spans="1:20" ht="26.25" customHeight="1" x14ac:dyDescent="0.15">
      <c r="A5" s="70" t="s">
        <v>10</v>
      </c>
      <c r="B5" s="70"/>
      <c r="C5" s="67"/>
      <c r="D5" s="68"/>
      <c r="E5" s="68"/>
      <c r="F5" s="68"/>
      <c r="G5" s="50" t="s">
        <v>11</v>
      </c>
      <c r="H5" s="51"/>
      <c r="I5" s="71"/>
      <c r="K5" s="70" t="s">
        <v>10</v>
      </c>
      <c r="L5" s="70"/>
      <c r="M5" s="67" t="str">
        <f>IF(C5="","",C5)</f>
        <v/>
      </c>
      <c r="N5" s="68"/>
      <c r="O5" s="69"/>
      <c r="P5" s="50" t="s">
        <v>11</v>
      </c>
      <c r="Q5" s="54"/>
      <c r="R5" s="51"/>
      <c r="S5" s="71" t="str">
        <f>IF(I5="","",I5)</f>
        <v/>
      </c>
    </row>
    <row r="6" spans="1:20" ht="26.25" customHeight="1" x14ac:dyDescent="0.15">
      <c r="A6" s="73" t="s">
        <v>49</v>
      </c>
      <c r="B6" s="73"/>
      <c r="C6" s="67"/>
      <c r="D6" s="68"/>
      <c r="E6" s="68"/>
      <c r="F6" s="68"/>
      <c r="G6" s="52"/>
      <c r="H6" s="53"/>
      <c r="I6" s="72"/>
      <c r="K6" s="73" t="s">
        <v>49</v>
      </c>
      <c r="L6" s="73"/>
      <c r="M6" s="67" t="str">
        <f>IF(C6="","",C6)</f>
        <v/>
      </c>
      <c r="N6" s="68"/>
      <c r="O6" s="69"/>
      <c r="P6" s="52"/>
      <c r="Q6" s="61"/>
      <c r="R6" s="53"/>
      <c r="S6" s="72"/>
    </row>
    <row r="7" spans="1:20" ht="20.25" customHeight="1" x14ac:dyDescent="0.15">
      <c r="A7" s="70" t="s">
        <v>1</v>
      </c>
      <c r="B7" s="70"/>
      <c r="C7" s="70"/>
      <c r="D7" s="70"/>
      <c r="E7" s="70"/>
      <c r="F7" s="70"/>
      <c r="G7" s="3" t="s">
        <v>16</v>
      </c>
      <c r="H7" s="70"/>
      <c r="I7" s="70"/>
      <c r="K7" s="70" t="s">
        <v>1</v>
      </c>
      <c r="L7" s="70"/>
      <c r="M7" s="50" t="str">
        <f>IF(C7="","",C7)</f>
        <v/>
      </c>
      <c r="N7" s="54"/>
      <c r="O7" s="51"/>
      <c r="P7" s="3" t="s">
        <v>16</v>
      </c>
      <c r="Q7" s="67" t="str">
        <f>IF(H7="","",H7)</f>
        <v/>
      </c>
      <c r="R7" s="68"/>
      <c r="S7" s="69"/>
    </row>
    <row r="8" spans="1:20" ht="20.25" customHeight="1" x14ac:dyDescent="0.15">
      <c r="A8" s="70"/>
      <c r="B8" s="70"/>
      <c r="C8" s="70"/>
      <c r="D8" s="70"/>
      <c r="E8" s="70"/>
      <c r="F8" s="70"/>
      <c r="G8" s="3" t="s">
        <v>17</v>
      </c>
      <c r="H8" s="70"/>
      <c r="I8" s="70"/>
      <c r="K8" s="70"/>
      <c r="L8" s="70"/>
      <c r="M8" s="52"/>
      <c r="N8" s="61"/>
      <c r="O8" s="53"/>
      <c r="P8" s="3" t="s">
        <v>17</v>
      </c>
      <c r="Q8" s="67" t="str">
        <f>IF(H8="","",H8)</f>
        <v/>
      </c>
      <c r="R8" s="68"/>
      <c r="S8" s="69"/>
    </row>
    <row r="9" spans="1:20" ht="26.25" customHeight="1" x14ac:dyDescent="0.15">
      <c r="A9" s="70" t="s">
        <v>9</v>
      </c>
      <c r="B9" s="70"/>
      <c r="C9" s="70"/>
      <c r="D9" s="70"/>
      <c r="E9" s="70"/>
      <c r="F9" s="70"/>
      <c r="G9" s="12" t="s">
        <v>28</v>
      </c>
      <c r="H9" s="67"/>
      <c r="I9" s="69"/>
      <c r="K9" s="67" t="s">
        <v>9</v>
      </c>
      <c r="L9" s="69"/>
      <c r="M9" s="67" t="str">
        <f>IF(C9="","",C9)</f>
        <v/>
      </c>
      <c r="N9" s="68"/>
      <c r="O9" s="69"/>
      <c r="P9" s="12" t="s">
        <v>28</v>
      </c>
      <c r="Q9" s="67" t="str">
        <f>IF(H9="","",H9)</f>
        <v/>
      </c>
      <c r="R9" s="68"/>
      <c r="S9" s="69"/>
    </row>
    <row r="10" spans="1:20" ht="26.25" customHeight="1" x14ac:dyDescent="0.15">
      <c r="A10" s="50" t="s">
        <v>50</v>
      </c>
      <c r="B10" s="51"/>
      <c r="C10" s="50"/>
      <c r="D10" s="54"/>
      <c r="E10" s="54"/>
      <c r="F10" s="54"/>
      <c r="G10" s="55" t="s">
        <v>28</v>
      </c>
      <c r="H10" s="50"/>
      <c r="I10" s="51"/>
      <c r="K10" s="50" t="s">
        <v>50</v>
      </c>
      <c r="L10" s="51"/>
      <c r="M10" s="50" t="str">
        <f>IF(C10="","",C10)</f>
        <v/>
      </c>
      <c r="N10" s="54"/>
      <c r="O10" s="51"/>
      <c r="P10" s="55" t="s">
        <v>28</v>
      </c>
      <c r="Q10" s="50" t="str">
        <f>IF(H10="","",H10)</f>
        <v/>
      </c>
      <c r="R10" s="54"/>
      <c r="S10" s="51"/>
    </row>
    <row r="11" spans="1:20" ht="27" customHeight="1" x14ac:dyDescent="0.15">
      <c r="A11" s="52"/>
      <c r="B11" s="53"/>
      <c r="C11" s="75"/>
      <c r="D11" s="72"/>
      <c r="E11" s="72"/>
      <c r="F11" s="72"/>
      <c r="G11" s="56"/>
      <c r="H11" s="52"/>
      <c r="I11" s="53"/>
      <c r="K11" s="52"/>
      <c r="L11" s="53"/>
      <c r="M11" s="52" t="str">
        <f>IF(C11="","",C11)</f>
        <v/>
      </c>
      <c r="N11" s="61"/>
      <c r="O11" s="53"/>
      <c r="P11" s="56"/>
      <c r="Q11" s="52" t="str">
        <f>IF(H11="","",H11)</f>
        <v/>
      </c>
      <c r="R11" s="61"/>
      <c r="S11" s="53"/>
    </row>
    <row r="12" spans="1:20" x14ac:dyDescent="0.15">
      <c r="A12" s="2"/>
      <c r="B12" s="2" t="s">
        <v>60</v>
      </c>
      <c r="C12" s="2"/>
      <c r="D12" s="2"/>
      <c r="E12" s="2"/>
      <c r="F12" s="2"/>
      <c r="G12" s="2"/>
      <c r="H12" s="2"/>
      <c r="I12" s="2"/>
      <c r="K12" s="2"/>
      <c r="L12" s="2"/>
      <c r="M12" s="2"/>
      <c r="N12" s="2"/>
      <c r="O12" s="2"/>
      <c r="P12" s="2"/>
      <c r="Q12" s="2"/>
      <c r="R12" s="2"/>
      <c r="S12" s="2"/>
    </row>
    <row r="13" spans="1:20" ht="15.75" customHeight="1" x14ac:dyDescent="0.15">
      <c r="A13" s="5" t="s">
        <v>12</v>
      </c>
      <c r="B13" s="2"/>
      <c r="C13" s="2"/>
      <c r="D13" s="2"/>
      <c r="E13" s="2"/>
      <c r="F13" s="2"/>
      <c r="G13" s="2"/>
      <c r="H13" s="2"/>
      <c r="I13" s="2"/>
      <c r="K13" s="5" t="s">
        <v>26</v>
      </c>
      <c r="L13" s="2"/>
      <c r="M13" s="2"/>
      <c r="N13" s="2"/>
      <c r="O13" s="2"/>
      <c r="P13" s="2"/>
      <c r="Q13" s="2"/>
      <c r="R13" s="2"/>
      <c r="S13" s="2"/>
    </row>
    <row r="14" spans="1:20" ht="6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K14" s="2"/>
      <c r="L14" s="2"/>
      <c r="M14" s="2"/>
      <c r="N14" s="2"/>
      <c r="O14" s="2"/>
      <c r="P14" s="2"/>
      <c r="Q14" s="2"/>
      <c r="R14" s="2"/>
      <c r="S14" s="2"/>
    </row>
    <row r="15" spans="1:20" ht="34.5" customHeight="1" x14ac:dyDescent="0.15">
      <c r="A15" s="21" t="s">
        <v>43</v>
      </c>
      <c r="B15" s="36" t="s">
        <v>72</v>
      </c>
      <c r="C15" s="3" t="s">
        <v>7</v>
      </c>
      <c r="D15" s="15" t="s">
        <v>36</v>
      </c>
      <c r="E15" s="3" t="s">
        <v>74</v>
      </c>
      <c r="F15" s="17" t="s">
        <v>51</v>
      </c>
      <c r="G15" s="37" t="s">
        <v>4</v>
      </c>
      <c r="H15" s="4" t="s">
        <v>8</v>
      </c>
      <c r="I15" s="3" t="s">
        <v>5</v>
      </c>
      <c r="K15" s="62" t="s">
        <v>21</v>
      </c>
      <c r="L15" s="63"/>
      <c r="M15" s="64"/>
      <c r="N15" s="18" t="s">
        <v>2</v>
      </c>
      <c r="O15" s="62" t="s">
        <v>37</v>
      </c>
      <c r="P15" s="64"/>
      <c r="Q15" s="10" t="s">
        <v>3</v>
      </c>
      <c r="R15" s="10" t="s">
        <v>51</v>
      </c>
      <c r="S15" s="19" t="s">
        <v>23</v>
      </c>
      <c r="T15" s="22" t="s">
        <v>42</v>
      </c>
    </row>
    <row r="16" spans="1:20" ht="34.5" customHeight="1" x14ac:dyDescent="0.15">
      <c r="A16" s="13">
        <v>1</v>
      </c>
      <c r="B16" s="25"/>
      <c r="C16" s="13"/>
      <c r="D16" s="14" t="str">
        <f>PHONETIC(C16)</f>
        <v/>
      </c>
      <c r="E16" s="13"/>
      <c r="F16" s="25"/>
      <c r="G16" s="37"/>
      <c r="H16" s="20"/>
      <c r="I16" s="13"/>
      <c r="K16" s="13" t="s">
        <v>29</v>
      </c>
      <c r="L16" s="57" t="s">
        <v>97</v>
      </c>
      <c r="M16" s="58"/>
      <c r="N16" s="23" t="str">
        <f t="shared" ref="N16:N25" si="0">IF(T16="","",VLOOKUP(T16,$A$16:$E$25,3,0))</f>
        <v/>
      </c>
      <c r="O16" s="48" t="str">
        <f t="shared" ref="O16:O25" si="1">IF(T16="","",VLOOKUP(T16,$A$16:$E$25,4,0))</f>
        <v/>
      </c>
      <c r="P16" s="49"/>
      <c r="Q16" s="24" t="str">
        <f t="shared" ref="Q16:Q25" si="2">IF(T16="","",VLOOKUP(T16,$A$16:$E$25,5,0))</f>
        <v/>
      </c>
      <c r="R16" s="24" t="str">
        <f t="shared" ref="R16:R25" si="3">IF(T16="","",VLOOKUP(T16,$A$16:$F$25,6,0))</f>
        <v/>
      </c>
      <c r="S16" s="13"/>
      <c r="T16" s="3"/>
    </row>
    <row r="17" spans="1:20" ht="34.5" customHeight="1" x14ac:dyDescent="0.15">
      <c r="A17" s="13">
        <v>2</v>
      </c>
      <c r="B17" s="25"/>
      <c r="C17" s="13"/>
      <c r="D17" s="14" t="str">
        <f t="shared" ref="D17:D25" si="4">PHONETIC(C17)</f>
        <v/>
      </c>
      <c r="E17" s="13"/>
      <c r="F17" s="25"/>
      <c r="G17" s="38"/>
      <c r="H17" s="20"/>
      <c r="I17" s="13"/>
      <c r="K17" s="13" t="s">
        <v>30</v>
      </c>
      <c r="L17" s="57" t="s">
        <v>98</v>
      </c>
      <c r="M17" s="58"/>
      <c r="N17" s="23" t="str">
        <f t="shared" si="0"/>
        <v/>
      </c>
      <c r="O17" s="48" t="str">
        <f t="shared" si="1"/>
        <v/>
      </c>
      <c r="P17" s="49"/>
      <c r="Q17" s="24" t="str">
        <f t="shared" si="2"/>
        <v/>
      </c>
      <c r="R17" s="24" t="str">
        <f t="shared" si="3"/>
        <v/>
      </c>
      <c r="S17" s="13"/>
      <c r="T17" s="13"/>
    </row>
    <row r="18" spans="1:20" ht="34.5" customHeight="1" x14ac:dyDescent="0.15">
      <c r="A18" s="13">
        <v>3</v>
      </c>
      <c r="B18" s="25"/>
      <c r="C18" s="13"/>
      <c r="D18" s="14" t="str">
        <f t="shared" si="4"/>
        <v/>
      </c>
      <c r="E18" s="13"/>
      <c r="F18" s="25"/>
      <c r="G18" s="38"/>
      <c r="H18" s="20"/>
      <c r="I18" s="13"/>
      <c r="K18" s="13" t="s">
        <v>31</v>
      </c>
      <c r="L18" s="59" t="s">
        <v>100</v>
      </c>
      <c r="M18" s="60"/>
      <c r="N18" s="23" t="str">
        <f t="shared" si="0"/>
        <v/>
      </c>
      <c r="O18" s="48" t="str">
        <f t="shared" si="1"/>
        <v/>
      </c>
      <c r="P18" s="49"/>
      <c r="Q18" s="24" t="str">
        <f t="shared" si="2"/>
        <v/>
      </c>
      <c r="R18" s="24" t="str">
        <f t="shared" si="3"/>
        <v/>
      </c>
      <c r="S18" s="13"/>
      <c r="T18" s="13"/>
    </row>
    <row r="19" spans="1:20" ht="34.5" customHeight="1" x14ac:dyDescent="0.15">
      <c r="A19" s="13">
        <v>4</v>
      </c>
      <c r="B19" s="25"/>
      <c r="C19" s="13"/>
      <c r="D19" s="14" t="str">
        <f t="shared" si="4"/>
        <v/>
      </c>
      <c r="E19" s="13"/>
      <c r="F19" s="25"/>
      <c r="G19" s="38"/>
      <c r="H19" s="20"/>
      <c r="I19" s="13"/>
      <c r="K19" s="16" t="s">
        <v>32</v>
      </c>
      <c r="L19" s="57" t="s">
        <v>101</v>
      </c>
      <c r="M19" s="58"/>
      <c r="N19" s="23" t="str">
        <f t="shared" si="0"/>
        <v/>
      </c>
      <c r="O19" s="48" t="str">
        <f t="shared" si="1"/>
        <v/>
      </c>
      <c r="P19" s="49"/>
      <c r="Q19" s="24" t="str">
        <f t="shared" si="2"/>
        <v/>
      </c>
      <c r="R19" s="24" t="str">
        <f t="shared" si="3"/>
        <v/>
      </c>
      <c r="S19" s="13"/>
      <c r="T19" s="13"/>
    </row>
    <row r="20" spans="1:20" ht="34.5" customHeight="1" x14ac:dyDescent="0.15">
      <c r="A20" s="13">
        <v>5</v>
      </c>
      <c r="B20" s="25"/>
      <c r="C20" s="13"/>
      <c r="D20" s="14" t="str">
        <f t="shared" si="4"/>
        <v/>
      </c>
      <c r="E20" s="13"/>
      <c r="F20" s="25"/>
      <c r="G20" s="38"/>
      <c r="H20" s="20"/>
      <c r="I20" s="13"/>
      <c r="K20" s="16" t="s">
        <v>33</v>
      </c>
      <c r="L20" s="57" t="s">
        <v>98</v>
      </c>
      <c r="M20" s="58"/>
      <c r="N20" s="23" t="str">
        <f t="shared" si="0"/>
        <v/>
      </c>
      <c r="O20" s="48" t="str">
        <f t="shared" si="1"/>
        <v/>
      </c>
      <c r="P20" s="49"/>
      <c r="Q20" s="24" t="str">
        <f t="shared" si="2"/>
        <v/>
      </c>
      <c r="R20" s="24" t="str">
        <f t="shared" si="3"/>
        <v/>
      </c>
      <c r="S20" s="13"/>
      <c r="T20" s="13"/>
    </row>
    <row r="21" spans="1:20" ht="34.5" customHeight="1" x14ac:dyDescent="0.15">
      <c r="A21" s="13">
        <v>6</v>
      </c>
      <c r="B21" s="25"/>
      <c r="C21" s="13"/>
      <c r="D21" s="14" t="str">
        <f t="shared" si="4"/>
        <v/>
      </c>
      <c r="E21" s="13"/>
      <c r="F21" s="25"/>
      <c r="G21" s="38"/>
      <c r="H21" s="20"/>
      <c r="I21" s="13"/>
      <c r="K21" s="16" t="s">
        <v>34</v>
      </c>
      <c r="L21" s="57" t="s">
        <v>95</v>
      </c>
      <c r="M21" s="58"/>
      <c r="N21" s="23" t="str">
        <f t="shared" si="0"/>
        <v/>
      </c>
      <c r="O21" s="48" t="str">
        <f t="shared" si="1"/>
        <v/>
      </c>
      <c r="P21" s="49"/>
      <c r="Q21" s="24" t="str">
        <f t="shared" si="2"/>
        <v/>
      </c>
      <c r="R21" s="24" t="str">
        <f t="shared" si="3"/>
        <v/>
      </c>
      <c r="S21" s="13"/>
      <c r="T21" s="13"/>
    </row>
    <row r="22" spans="1:20" ht="34.5" customHeight="1" x14ac:dyDescent="0.15">
      <c r="A22" s="13">
        <v>7</v>
      </c>
      <c r="B22" s="25"/>
      <c r="C22" s="13"/>
      <c r="D22" s="14" t="str">
        <f t="shared" si="4"/>
        <v/>
      </c>
      <c r="E22" s="13"/>
      <c r="F22" s="25"/>
      <c r="G22" s="38"/>
      <c r="H22" s="20"/>
      <c r="I22" s="13"/>
      <c r="K22" s="3" t="s">
        <v>35</v>
      </c>
      <c r="L22" s="57" t="s">
        <v>95</v>
      </c>
      <c r="M22" s="58"/>
      <c r="N22" s="23" t="str">
        <f t="shared" si="0"/>
        <v/>
      </c>
      <c r="O22" s="48" t="str">
        <f t="shared" si="1"/>
        <v/>
      </c>
      <c r="P22" s="49"/>
      <c r="Q22" s="24" t="str">
        <f t="shared" si="2"/>
        <v/>
      </c>
      <c r="R22" s="24" t="str">
        <f t="shared" si="3"/>
        <v/>
      </c>
      <c r="S22" s="13"/>
      <c r="T22" s="13"/>
    </row>
    <row r="23" spans="1:20" ht="34.5" customHeight="1" x14ac:dyDescent="0.15">
      <c r="A23" s="13">
        <v>8</v>
      </c>
      <c r="B23" s="25"/>
      <c r="C23" s="13"/>
      <c r="D23" s="14" t="str">
        <f t="shared" si="4"/>
        <v/>
      </c>
      <c r="E23" s="13"/>
      <c r="F23" s="25"/>
      <c r="G23" s="38"/>
      <c r="H23" s="20"/>
      <c r="I23" s="13"/>
      <c r="K23" s="45" t="s">
        <v>22</v>
      </c>
      <c r="L23" s="46"/>
      <c r="M23" s="47"/>
      <c r="N23" s="23" t="str">
        <f t="shared" si="0"/>
        <v/>
      </c>
      <c r="O23" s="48" t="str">
        <f t="shared" si="1"/>
        <v/>
      </c>
      <c r="P23" s="49"/>
      <c r="Q23" s="24" t="str">
        <f t="shared" si="2"/>
        <v/>
      </c>
      <c r="R23" s="24" t="str">
        <f t="shared" si="3"/>
        <v/>
      </c>
      <c r="S23" s="13"/>
      <c r="T23" s="13"/>
    </row>
    <row r="24" spans="1:20" ht="34.5" customHeight="1" x14ac:dyDescent="0.15">
      <c r="A24" s="13">
        <v>9</v>
      </c>
      <c r="B24" s="25"/>
      <c r="C24" s="13"/>
      <c r="D24" s="14" t="str">
        <f t="shared" si="4"/>
        <v/>
      </c>
      <c r="E24" s="13"/>
      <c r="F24" s="25"/>
      <c r="G24" s="38"/>
      <c r="H24" s="20"/>
      <c r="I24" s="13"/>
      <c r="K24" s="45" t="s">
        <v>22</v>
      </c>
      <c r="L24" s="46"/>
      <c r="M24" s="47"/>
      <c r="N24" s="23" t="str">
        <f t="shared" si="0"/>
        <v/>
      </c>
      <c r="O24" s="48" t="str">
        <f t="shared" si="1"/>
        <v/>
      </c>
      <c r="P24" s="49"/>
      <c r="Q24" s="24" t="str">
        <f t="shared" si="2"/>
        <v/>
      </c>
      <c r="R24" s="24" t="str">
        <f t="shared" si="3"/>
        <v/>
      </c>
      <c r="S24" s="13"/>
      <c r="T24" s="13"/>
    </row>
    <row r="25" spans="1:20" ht="34.5" customHeight="1" x14ac:dyDescent="0.15">
      <c r="A25" s="13">
        <v>10</v>
      </c>
      <c r="B25" s="25"/>
      <c r="C25" s="13"/>
      <c r="D25" s="14" t="str">
        <f t="shared" si="4"/>
        <v/>
      </c>
      <c r="E25" s="13"/>
      <c r="F25" s="25"/>
      <c r="G25" s="38"/>
      <c r="H25" s="20"/>
      <c r="I25" s="13"/>
      <c r="K25" s="45" t="s">
        <v>22</v>
      </c>
      <c r="L25" s="46"/>
      <c r="M25" s="47"/>
      <c r="N25" s="23" t="str">
        <f t="shared" si="0"/>
        <v/>
      </c>
      <c r="O25" s="48" t="str">
        <f t="shared" si="1"/>
        <v/>
      </c>
      <c r="P25" s="49"/>
      <c r="Q25" s="24" t="str">
        <f t="shared" si="2"/>
        <v/>
      </c>
      <c r="R25" s="24" t="str">
        <f t="shared" si="3"/>
        <v/>
      </c>
      <c r="S25" s="13"/>
      <c r="T25" s="13"/>
    </row>
    <row r="26" spans="1:20" ht="8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K26" s="2"/>
      <c r="L26" s="2"/>
      <c r="M26" s="2"/>
      <c r="N26" s="2"/>
      <c r="O26" s="2"/>
      <c r="P26" s="2"/>
      <c r="Q26" s="2"/>
      <c r="R26" s="2"/>
      <c r="S26" s="2"/>
    </row>
    <row r="27" spans="1:20" ht="17.25" customHeight="1" x14ac:dyDescent="0.15">
      <c r="A27" s="2" t="s">
        <v>13</v>
      </c>
      <c r="B27" s="2"/>
      <c r="C27" s="2"/>
      <c r="D27" s="2"/>
      <c r="E27" s="2"/>
      <c r="F27" s="2"/>
      <c r="G27" s="2"/>
      <c r="H27" s="2"/>
      <c r="I27" s="2"/>
      <c r="K27" s="2" t="s">
        <v>13</v>
      </c>
      <c r="L27" s="2"/>
      <c r="M27" s="2"/>
      <c r="N27" s="2"/>
      <c r="O27" s="2"/>
      <c r="P27" s="2"/>
      <c r="Q27" s="2"/>
      <c r="R27" s="2"/>
      <c r="S27" s="2"/>
    </row>
    <row r="28" spans="1:20" ht="17.25" customHeight="1" x14ac:dyDescent="0.15">
      <c r="A28" s="2" t="s">
        <v>52</v>
      </c>
      <c r="B28" s="2"/>
      <c r="C28" s="2"/>
      <c r="D28" s="2"/>
      <c r="E28" s="2"/>
      <c r="F28" s="2"/>
      <c r="G28" s="66"/>
      <c r="H28" s="66"/>
      <c r="I28" s="2"/>
      <c r="K28" s="2"/>
      <c r="L28" s="2"/>
      <c r="M28" s="2"/>
      <c r="N28" s="2"/>
      <c r="O28" s="2"/>
      <c r="P28" s="2"/>
      <c r="Q28" s="2"/>
      <c r="R28" s="2"/>
      <c r="S28" s="2"/>
    </row>
    <row r="29" spans="1:20" ht="18" customHeight="1" x14ac:dyDescent="0.15">
      <c r="A29" s="2" t="s">
        <v>61</v>
      </c>
      <c r="B29" s="2"/>
      <c r="C29" s="2"/>
      <c r="D29" s="2"/>
      <c r="K29" s="2"/>
      <c r="L29" s="2"/>
      <c r="M29" s="2"/>
    </row>
    <row r="30" spans="1:20" ht="25.5" customHeight="1" thickBot="1" x14ac:dyDescent="0.2">
      <c r="A30" s="2"/>
      <c r="B30" s="2"/>
      <c r="C30" s="2"/>
      <c r="D30" s="2"/>
      <c r="E30" s="2"/>
      <c r="F30" s="7" t="s">
        <v>15</v>
      </c>
      <c r="G30" s="74"/>
      <c r="H30" s="74"/>
      <c r="I30" s="8" t="s">
        <v>14</v>
      </c>
      <c r="K30" s="2"/>
      <c r="L30" s="1" t="s">
        <v>27</v>
      </c>
      <c r="M30" s="2" t="s">
        <v>107</v>
      </c>
      <c r="N30" s="2"/>
      <c r="O30" s="2"/>
      <c r="P30" s="2"/>
      <c r="Q30" s="2"/>
      <c r="R30" s="2"/>
      <c r="S30" s="11"/>
    </row>
    <row r="31" spans="1:20" ht="17.25" customHeight="1" x14ac:dyDescent="0.15">
      <c r="A31" s="2"/>
      <c r="B31" s="2"/>
      <c r="C31" s="2"/>
      <c r="D31" s="2"/>
      <c r="K31" s="2"/>
      <c r="L31" s="2"/>
      <c r="M31" s="2" t="s">
        <v>108</v>
      </c>
    </row>
    <row r="32" spans="1:20" ht="25.5" customHeight="1" thickBot="1" x14ac:dyDescent="0.2">
      <c r="E32" s="2"/>
      <c r="F32" s="7" t="s">
        <v>73</v>
      </c>
      <c r="G32" s="74"/>
      <c r="H32" s="74"/>
      <c r="I32" s="8" t="s">
        <v>14</v>
      </c>
      <c r="N32" s="2"/>
      <c r="O32" s="2"/>
      <c r="P32" s="2"/>
      <c r="Q32" s="2"/>
      <c r="R32" s="2"/>
      <c r="S32" s="11"/>
    </row>
    <row r="33" spans="12:13" ht="16.5" customHeight="1" x14ac:dyDescent="0.15">
      <c r="L33" s="1" t="s">
        <v>27</v>
      </c>
      <c r="M33" s="2" t="s">
        <v>109</v>
      </c>
    </row>
  </sheetData>
  <mergeCells count="67">
    <mergeCell ref="G32:H32"/>
    <mergeCell ref="Q8:S8"/>
    <mergeCell ref="A7:B8"/>
    <mergeCell ref="A9:B9"/>
    <mergeCell ref="L16:M16"/>
    <mergeCell ref="O15:P15"/>
    <mergeCell ref="Q11:S11"/>
    <mergeCell ref="A10:B11"/>
    <mergeCell ref="H10:I10"/>
    <mergeCell ref="O22:P22"/>
    <mergeCell ref="O16:P16"/>
    <mergeCell ref="O20:P20"/>
    <mergeCell ref="O21:P21"/>
    <mergeCell ref="L21:M21"/>
    <mergeCell ref="C11:F11"/>
    <mergeCell ref="H11:I11"/>
    <mergeCell ref="C10:F10"/>
    <mergeCell ref="G10:G11"/>
    <mergeCell ref="G5:H6"/>
    <mergeCell ref="G30:H30"/>
    <mergeCell ref="G28:H28"/>
    <mergeCell ref="C7:F8"/>
    <mergeCell ref="H7:I7"/>
    <mergeCell ref="H8:I8"/>
    <mergeCell ref="K2:S2"/>
    <mergeCell ref="K3:S3"/>
    <mergeCell ref="K5:L5"/>
    <mergeCell ref="K9:L9"/>
    <mergeCell ref="K7:L8"/>
    <mergeCell ref="Q9:S9"/>
    <mergeCell ref="M7:O8"/>
    <mergeCell ref="M9:O9"/>
    <mergeCell ref="S5:S6"/>
    <mergeCell ref="K6:L6"/>
    <mergeCell ref="P5:R6"/>
    <mergeCell ref="M5:O5"/>
    <mergeCell ref="M6:O6"/>
    <mergeCell ref="Q7:S7"/>
    <mergeCell ref="A2:I2"/>
    <mergeCell ref="A3:I3"/>
    <mergeCell ref="C5:F5"/>
    <mergeCell ref="H9:I9"/>
    <mergeCell ref="C9:F9"/>
    <mergeCell ref="I5:I6"/>
    <mergeCell ref="A5:B5"/>
    <mergeCell ref="A6:B6"/>
    <mergeCell ref="C6:F6"/>
    <mergeCell ref="Q10:S10"/>
    <mergeCell ref="M11:O11"/>
    <mergeCell ref="K15:M15"/>
    <mergeCell ref="O17:P17"/>
    <mergeCell ref="L19:M19"/>
    <mergeCell ref="L17:M17"/>
    <mergeCell ref="O18:P18"/>
    <mergeCell ref="O19:P19"/>
    <mergeCell ref="K25:M25"/>
    <mergeCell ref="O23:P23"/>
    <mergeCell ref="O24:P24"/>
    <mergeCell ref="O25:P25"/>
    <mergeCell ref="K10:L11"/>
    <mergeCell ref="M10:O10"/>
    <mergeCell ref="P10:P11"/>
    <mergeCell ref="L22:M22"/>
    <mergeCell ref="L18:M18"/>
    <mergeCell ref="L20:M20"/>
    <mergeCell ref="K23:M23"/>
    <mergeCell ref="K24:M24"/>
  </mergeCells>
  <phoneticPr fontId="2"/>
  <dataValidations count="1">
    <dataValidation type="list" allowBlank="1" showInputMessage="1" showErrorMessage="1" sqref="G16:G25" xr:uid="{00000000-0002-0000-0000-000000000000}">
      <formula1>"800m,1500m,3000m,5000m"</formula1>
    </dataValidation>
  </dataValidations>
  <printOptions horizontalCentered="1" verticalCentered="1"/>
  <pageMargins left="0.72" right="0.31496062992125984" top="0.62992125984251968" bottom="0.39370078740157483" header="0.35433070866141736" footer="0.35433070866141736"/>
  <pageSetup paperSize="9" scale="87" orientation="portrait" horizontalDpi="0" verticalDpi="0" r:id="rId1"/>
  <headerFooter alignWithMargins="0"/>
  <colBreaks count="1" manualBreakCount="1">
    <brk id="9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T31"/>
  <sheetViews>
    <sheetView view="pageBreakPreview" topLeftCell="A17" zoomScale="70" zoomScaleNormal="75" zoomScaleSheetLayoutView="70" workbookViewId="0">
      <selection activeCell="M28" sqref="M28:M31"/>
    </sheetView>
  </sheetViews>
  <sheetFormatPr defaultRowHeight="13.5" x14ac:dyDescent="0.15"/>
  <cols>
    <col min="1" max="1" width="6.625" customWidth="1"/>
    <col min="2" max="2" width="11" customWidth="1"/>
    <col min="3" max="3" width="14.75" customWidth="1"/>
    <col min="4" max="4" width="19" customWidth="1"/>
    <col min="5" max="5" width="6.875" customWidth="1"/>
    <col min="6" max="6" width="13.75" customWidth="1"/>
    <col min="7" max="7" width="8.875" customWidth="1"/>
    <col min="8" max="8" width="13.625" customWidth="1"/>
    <col min="9" max="9" width="10" customWidth="1"/>
    <col min="10" max="10" width="2.5" customWidth="1"/>
    <col min="11" max="11" width="6.625" customWidth="1"/>
    <col min="12" max="12" width="5.375" customWidth="1"/>
    <col min="13" max="13" width="10.625" customWidth="1"/>
    <col min="14" max="14" width="18.625" customWidth="1"/>
    <col min="15" max="15" width="6.5" customWidth="1"/>
    <col min="16" max="16" width="12.125" customWidth="1"/>
    <col min="17" max="17" width="8.875" customWidth="1"/>
    <col min="18" max="18" width="12.375" customWidth="1"/>
    <col min="19" max="19" width="11" customWidth="1"/>
  </cols>
  <sheetData>
    <row r="1" spans="1:20" x14ac:dyDescent="0.15">
      <c r="A1" t="s">
        <v>0</v>
      </c>
      <c r="K1" t="s">
        <v>19</v>
      </c>
    </row>
    <row r="2" spans="1:20" ht="18.75" customHeight="1" x14ac:dyDescent="0.15">
      <c r="A2" s="65" t="s">
        <v>99</v>
      </c>
      <c r="B2" s="65"/>
      <c r="C2" s="65"/>
      <c r="D2" s="65"/>
      <c r="E2" s="65"/>
      <c r="F2" s="65"/>
      <c r="G2" s="65"/>
      <c r="H2" s="65"/>
      <c r="I2" s="65"/>
      <c r="K2" s="65" t="s">
        <v>99</v>
      </c>
      <c r="L2" s="65"/>
      <c r="M2" s="65"/>
      <c r="N2" s="65"/>
      <c r="O2" s="65"/>
      <c r="P2" s="65"/>
      <c r="Q2" s="65"/>
      <c r="R2" s="65"/>
      <c r="S2" s="65"/>
    </row>
    <row r="3" spans="1:20" ht="23.25" customHeight="1" x14ac:dyDescent="0.15">
      <c r="A3" s="66" t="s">
        <v>69</v>
      </c>
      <c r="B3" s="66"/>
      <c r="C3" s="66"/>
      <c r="D3" s="66"/>
      <c r="E3" s="66"/>
      <c r="F3" s="66"/>
      <c r="G3" s="66"/>
      <c r="H3" s="66"/>
      <c r="I3" s="66"/>
      <c r="K3" s="66" t="s">
        <v>70</v>
      </c>
      <c r="L3" s="66"/>
      <c r="M3" s="66"/>
      <c r="N3" s="66"/>
      <c r="O3" s="66"/>
      <c r="P3" s="66"/>
      <c r="Q3" s="66"/>
      <c r="R3" s="66"/>
      <c r="S3" s="66"/>
    </row>
    <row r="4" spans="1:20" ht="8.25" customHeight="1" x14ac:dyDescent="0.15">
      <c r="A4" s="2"/>
      <c r="B4" s="2"/>
      <c r="C4" s="2"/>
      <c r="D4" s="2"/>
      <c r="E4" s="2"/>
      <c r="F4" s="2"/>
      <c r="G4" s="2"/>
      <c r="H4" s="2"/>
      <c r="I4" s="2"/>
      <c r="K4" s="2"/>
      <c r="L4" s="2"/>
      <c r="M4" s="2"/>
      <c r="N4" s="2"/>
      <c r="O4" s="2"/>
      <c r="P4" s="2"/>
      <c r="Q4" s="2"/>
      <c r="R4" s="2"/>
      <c r="S4" s="2"/>
    </row>
    <row r="5" spans="1:20" ht="26.25" customHeight="1" x14ac:dyDescent="0.15">
      <c r="A5" s="70" t="s">
        <v>10</v>
      </c>
      <c r="B5" s="70"/>
      <c r="C5" s="67"/>
      <c r="D5" s="68"/>
      <c r="E5" s="68"/>
      <c r="F5" s="68"/>
      <c r="G5" s="50" t="s">
        <v>11</v>
      </c>
      <c r="H5" s="51"/>
      <c r="I5" s="76"/>
      <c r="K5" s="70" t="s">
        <v>10</v>
      </c>
      <c r="L5" s="70"/>
      <c r="M5" s="67" t="str">
        <f>IF(C5="","",C5)</f>
        <v/>
      </c>
      <c r="N5" s="68"/>
      <c r="O5" s="69"/>
      <c r="P5" s="50" t="s">
        <v>75</v>
      </c>
      <c r="Q5" s="54"/>
      <c r="R5" s="51"/>
      <c r="S5" s="76" t="str">
        <f>IF(I5="","",I5)</f>
        <v/>
      </c>
    </row>
    <row r="6" spans="1:20" ht="26.25" customHeight="1" x14ac:dyDescent="0.15">
      <c r="A6" s="73" t="s">
        <v>49</v>
      </c>
      <c r="B6" s="73"/>
      <c r="C6" s="67"/>
      <c r="D6" s="68"/>
      <c r="E6" s="68"/>
      <c r="F6" s="68"/>
      <c r="G6" s="52"/>
      <c r="H6" s="53"/>
      <c r="I6" s="77"/>
      <c r="K6" s="73" t="s">
        <v>49</v>
      </c>
      <c r="L6" s="73"/>
      <c r="M6" s="67" t="str">
        <f>IF(C6="","",C6)</f>
        <v/>
      </c>
      <c r="N6" s="68"/>
      <c r="O6" s="69"/>
      <c r="P6" s="52"/>
      <c r="Q6" s="61"/>
      <c r="R6" s="53"/>
      <c r="S6" s="77"/>
    </row>
    <row r="7" spans="1:20" ht="20.25" customHeight="1" x14ac:dyDescent="0.15">
      <c r="A7" s="70" t="s">
        <v>1</v>
      </c>
      <c r="B7" s="70"/>
      <c r="C7" s="70"/>
      <c r="D7" s="70"/>
      <c r="E7" s="70"/>
      <c r="F7" s="70"/>
      <c r="G7" s="3" t="s">
        <v>16</v>
      </c>
      <c r="H7" s="70"/>
      <c r="I7" s="70"/>
      <c r="K7" s="70" t="s">
        <v>1</v>
      </c>
      <c r="L7" s="70"/>
      <c r="M7" s="50" t="str">
        <f>IF(C7="","",C7)</f>
        <v/>
      </c>
      <c r="N7" s="54"/>
      <c r="O7" s="51"/>
      <c r="P7" s="3" t="s">
        <v>76</v>
      </c>
      <c r="Q7" s="67" t="str">
        <f>IF(H7="","",H7)</f>
        <v/>
      </c>
      <c r="R7" s="68"/>
      <c r="S7" s="69"/>
    </row>
    <row r="8" spans="1:20" ht="20.25" customHeight="1" x14ac:dyDescent="0.15">
      <c r="A8" s="70"/>
      <c r="B8" s="70"/>
      <c r="C8" s="70"/>
      <c r="D8" s="70"/>
      <c r="E8" s="70"/>
      <c r="F8" s="70"/>
      <c r="G8" s="3" t="s">
        <v>17</v>
      </c>
      <c r="H8" s="70"/>
      <c r="I8" s="70"/>
      <c r="K8" s="70"/>
      <c r="L8" s="70"/>
      <c r="M8" s="52"/>
      <c r="N8" s="61"/>
      <c r="O8" s="53"/>
      <c r="P8" s="3" t="s">
        <v>77</v>
      </c>
      <c r="Q8" s="67" t="str">
        <f>IF(H8="","",H8)</f>
        <v/>
      </c>
      <c r="R8" s="68"/>
      <c r="S8" s="69"/>
    </row>
    <row r="9" spans="1:20" ht="26.25" customHeight="1" x14ac:dyDescent="0.15">
      <c r="A9" s="70" t="s">
        <v>9</v>
      </c>
      <c r="B9" s="70"/>
      <c r="C9" s="70"/>
      <c r="D9" s="70"/>
      <c r="E9" s="70"/>
      <c r="F9" s="70"/>
      <c r="G9" s="12" t="s">
        <v>28</v>
      </c>
      <c r="H9" s="67"/>
      <c r="I9" s="69"/>
      <c r="K9" s="67" t="s">
        <v>9</v>
      </c>
      <c r="L9" s="69"/>
      <c r="M9" s="67" t="str">
        <f>IF(C9="","",C9)</f>
        <v/>
      </c>
      <c r="N9" s="68"/>
      <c r="O9" s="69"/>
      <c r="P9" s="12" t="s">
        <v>78</v>
      </c>
      <c r="Q9" s="67" t="str">
        <f>IF(H9="","",H9)</f>
        <v/>
      </c>
      <c r="R9" s="68"/>
      <c r="S9" s="69"/>
    </row>
    <row r="10" spans="1:20" ht="26.25" customHeight="1" x14ac:dyDescent="0.15">
      <c r="A10" s="50" t="s">
        <v>50</v>
      </c>
      <c r="B10" s="51"/>
      <c r="C10" s="50"/>
      <c r="D10" s="54"/>
      <c r="E10" s="54"/>
      <c r="F10" s="54"/>
      <c r="G10" s="55" t="s">
        <v>28</v>
      </c>
      <c r="H10" s="50"/>
      <c r="I10" s="51"/>
      <c r="K10" s="50" t="s">
        <v>50</v>
      </c>
      <c r="L10" s="51"/>
      <c r="M10" s="50" t="str">
        <f>IF(C10="","",C10)</f>
        <v/>
      </c>
      <c r="N10" s="54"/>
      <c r="O10" s="51"/>
      <c r="P10" s="55" t="s">
        <v>78</v>
      </c>
      <c r="Q10" s="50" t="str">
        <f>IF(H10="","",H10)</f>
        <v/>
      </c>
      <c r="R10" s="54"/>
      <c r="S10" s="51"/>
    </row>
    <row r="11" spans="1:20" ht="26.25" customHeight="1" x14ac:dyDescent="0.15">
      <c r="A11" s="52"/>
      <c r="B11" s="53"/>
      <c r="C11" s="72"/>
      <c r="D11" s="72"/>
      <c r="E11" s="72"/>
      <c r="F11" s="72"/>
      <c r="G11" s="56"/>
      <c r="H11" s="52"/>
      <c r="I11" s="53"/>
      <c r="K11" s="52"/>
      <c r="L11" s="53"/>
      <c r="M11" s="52" t="str">
        <f>IF(C11="","",C11)</f>
        <v/>
      </c>
      <c r="N11" s="61"/>
      <c r="O11" s="53"/>
      <c r="P11" s="56"/>
      <c r="Q11" s="52" t="str">
        <f>IF(H11="","",H11)</f>
        <v/>
      </c>
      <c r="R11" s="61"/>
      <c r="S11" s="53"/>
    </row>
    <row r="12" spans="1:20" x14ac:dyDescent="0.15">
      <c r="A12" s="2"/>
      <c r="B12" s="2" t="s">
        <v>60</v>
      </c>
      <c r="C12" s="2"/>
      <c r="D12" s="2"/>
      <c r="E12" s="2"/>
      <c r="F12" s="2"/>
      <c r="G12" s="2"/>
      <c r="H12" s="2"/>
      <c r="I12" s="2"/>
      <c r="K12" s="2"/>
      <c r="L12" s="2"/>
      <c r="M12" s="2"/>
      <c r="N12" s="2"/>
      <c r="O12" s="2"/>
      <c r="P12" s="2"/>
      <c r="Q12" s="2"/>
      <c r="R12" s="2"/>
      <c r="S12" s="2"/>
    </row>
    <row r="13" spans="1:20" ht="15.75" customHeight="1" x14ac:dyDescent="0.15">
      <c r="A13" s="5" t="s">
        <v>12</v>
      </c>
      <c r="B13" s="2"/>
      <c r="C13" s="2"/>
      <c r="D13" s="2"/>
      <c r="E13" s="2"/>
      <c r="F13" s="2"/>
      <c r="G13" s="2"/>
      <c r="H13" s="2"/>
      <c r="I13" s="2"/>
      <c r="K13" s="5" t="s">
        <v>26</v>
      </c>
      <c r="L13" s="2"/>
      <c r="M13" s="2"/>
      <c r="N13" s="2"/>
      <c r="O13" s="2"/>
      <c r="P13" s="2"/>
      <c r="Q13" s="2"/>
      <c r="R13" s="2"/>
      <c r="S13" s="2"/>
    </row>
    <row r="14" spans="1:20" ht="6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K14" s="2"/>
      <c r="L14" s="2"/>
      <c r="M14" s="2"/>
      <c r="N14" s="2"/>
      <c r="O14" s="2"/>
      <c r="P14" s="2"/>
      <c r="Q14" s="2"/>
      <c r="R14" s="2"/>
      <c r="S14" s="2"/>
    </row>
    <row r="15" spans="1:20" ht="34.5" customHeight="1" x14ac:dyDescent="0.15">
      <c r="A15" s="21" t="s">
        <v>43</v>
      </c>
      <c r="B15" s="36" t="s">
        <v>72</v>
      </c>
      <c r="C15" s="3" t="s">
        <v>7</v>
      </c>
      <c r="D15" s="15" t="s">
        <v>36</v>
      </c>
      <c r="E15" s="3" t="s">
        <v>74</v>
      </c>
      <c r="F15" s="17" t="s">
        <v>51</v>
      </c>
      <c r="G15" s="37" t="s">
        <v>4</v>
      </c>
      <c r="H15" s="4" t="s">
        <v>8</v>
      </c>
      <c r="I15" s="3" t="s">
        <v>5</v>
      </c>
      <c r="K15" s="62" t="s">
        <v>21</v>
      </c>
      <c r="L15" s="63"/>
      <c r="M15" s="64"/>
      <c r="N15" s="18" t="s">
        <v>2</v>
      </c>
      <c r="O15" s="62" t="s">
        <v>37</v>
      </c>
      <c r="P15" s="64"/>
      <c r="Q15" s="10" t="s">
        <v>3</v>
      </c>
      <c r="R15" s="10" t="s">
        <v>51</v>
      </c>
      <c r="S15" s="19" t="s">
        <v>23</v>
      </c>
      <c r="T15" s="22" t="s">
        <v>45</v>
      </c>
    </row>
    <row r="16" spans="1:20" ht="34.5" customHeight="1" x14ac:dyDescent="0.15">
      <c r="A16" s="13">
        <v>1</v>
      </c>
      <c r="B16" s="25"/>
      <c r="C16" s="34"/>
      <c r="D16" s="14" t="str">
        <f>PHONETIC(C16)</f>
        <v/>
      </c>
      <c r="E16" s="13"/>
      <c r="F16" s="25"/>
      <c r="G16" s="38"/>
      <c r="H16" s="39"/>
      <c r="I16" s="13"/>
      <c r="K16" s="13" t="s">
        <v>29</v>
      </c>
      <c r="L16" s="57" t="s">
        <v>96</v>
      </c>
      <c r="M16" s="58"/>
      <c r="N16" s="23" t="str">
        <f t="shared" ref="N16:N23" si="0">IF(T16="","",VLOOKUP(T16,$A$16:$E$23,3,0))</f>
        <v/>
      </c>
      <c r="O16" s="48" t="str">
        <f t="shared" ref="O16:O23" si="1">IF(T16="","",VLOOKUP(T16,$A$16:$E$23,4,0))</f>
        <v/>
      </c>
      <c r="P16" s="49"/>
      <c r="Q16" s="24" t="str">
        <f t="shared" ref="Q16:Q23" si="2">IF(T16="","",VLOOKUP(T16,$A$16:$F$23,5,0))</f>
        <v/>
      </c>
      <c r="R16" s="24" t="str">
        <f t="shared" ref="R16:R23" si="3">IF(T16="","",VLOOKUP(T16,$A$16:$F$23,6,0))</f>
        <v/>
      </c>
      <c r="S16" s="13"/>
      <c r="T16" s="3"/>
    </row>
    <row r="17" spans="1:20" ht="34.5" customHeight="1" x14ac:dyDescent="0.15">
      <c r="A17" s="13">
        <v>2</v>
      </c>
      <c r="B17" s="25"/>
      <c r="C17" s="35"/>
      <c r="D17" s="14" t="str">
        <f t="shared" ref="D17:D23" si="4">PHONETIC(C17)</f>
        <v/>
      </c>
      <c r="E17" s="13"/>
      <c r="F17" s="25"/>
      <c r="G17" s="38"/>
      <c r="H17" s="39"/>
      <c r="I17" s="13"/>
      <c r="K17" s="13" t="s">
        <v>30</v>
      </c>
      <c r="L17" s="57" t="s">
        <v>104</v>
      </c>
      <c r="M17" s="58"/>
      <c r="N17" s="23" t="str">
        <f t="shared" si="0"/>
        <v/>
      </c>
      <c r="O17" s="48" t="str">
        <f t="shared" si="1"/>
        <v/>
      </c>
      <c r="P17" s="49"/>
      <c r="Q17" s="24" t="str">
        <f t="shared" si="2"/>
        <v/>
      </c>
      <c r="R17" s="24" t="str">
        <f t="shared" si="3"/>
        <v/>
      </c>
      <c r="S17" s="13"/>
      <c r="T17" s="13"/>
    </row>
    <row r="18" spans="1:20" ht="34.5" customHeight="1" x14ac:dyDescent="0.15">
      <c r="A18" s="13">
        <v>3</v>
      </c>
      <c r="B18" s="25"/>
      <c r="C18" s="35"/>
      <c r="D18" s="14" t="str">
        <f t="shared" si="4"/>
        <v/>
      </c>
      <c r="E18" s="13"/>
      <c r="F18" s="25"/>
      <c r="G18" s="38"/>
      <c r="H18" s="39"/>
      <c r="I18" s="13"/>
      <c r="K18" s="13" t="s">
        <v>31</v>
      </c>
      <c r="L18" s="59" t="s">
        <v>44</v>
      </c>
      <c r="M18" s="60"/>
      <c r="N18" s="23" t="str">
        <f t="shared" si="0"/>
        <v/>
      </c>
      <c r="O18" s="48" t="str">
        <f t="shared" si="1"/>
        <v/>
      </c>
      <c r="P18" s="49"/>
      <c r="Q18" s="24" t="str">
        <f t="shared" si="2"/>
        <v/>
      </c>
      <c r="R18" s="24" t="str">
        <f t="shared" si="3"/>
        <v/>
      </c>
      <c r="S18" s="13"/>
      <c r="T18" s="13"/>
    </row>
    <row r="19" spans="1:20" ht="34.5" customHeight="1" x14ac:dyDescent="0.15">
      <c r="A19" s="13">
        <v>4</v>
      </c>
      <c r="B19" s="25"/>
      <c r="C19" s="35"/>
      <c r="D19" s="14" t="str">
        <f t="shared" si="4"/>
        <v/>
      </c>
      <c r="E19" s="13"/>
      <c r="F19" s="25"/>
      <c r="G19" s="38"/>
      <c r="H19" s="39"/>
      <c r="I19" s="13"/>
      <c r="K19" s="16" t="s">
        <v>32</v>
      </c>
      <c r="L19" s="59" t="s">
        <v>44</v>
      </c>
      <c r="M19" s="60"/>
      <c r="N19" s="23" t="str">
        <f t="shared" si="0"/>
        <v/>
      </c>
      <c r="O19" s="48" t="str">
        <f t="shared" si="1"/>
        <v/>
      </c>
      <c r="P19" s="49"/>
      <c r="Q19" s="24" t="str">
        <f t="shared" si="2"/>
        <v/>
      </c>
      <c r="R19" s="24" t="str">
        <f t="shared" si="3"/>
        <v/>
      </c>
      <c r="S19" s="13"/>
      <c r="T19" s="13"/>
    </row>
    <row r="20" spans="1:20" ht="34.5" customHeight="1" x14ac:dyDescent="0.15">
      <c r="A20" s="13">
        <v>5</v>
      </c>
      <c r="B20" s="25"/>
      <c r="C20" s="35"/>
      <c r="D20" s="14" t="str">
        <f t="shared" si="4"/>
        <v/>
      </c>
      <c r="E20" s="13"/>
      <c r="F20" s="25"/>
      <c r="G20" s="38"/>
      <c r="H20" s="39"/>
      <c r="I20" s="13"/>
      <c r="K20" s="3" t="s">
        <v>33</v>
      </c>
      <c r="L20" s="57" t="s">
        <v>95</v>
      </c>
      <c r="M20" s="58"/>
      <c r="N20" s="23" t="str">
        <f t="shared" si="0"/>
        <v/>
      </c>
      <c r="O20" s="48" t="str">
        <f t="shared" si="1"/>
        <v/>
      </c>
      <c r="P20" s="49"/>
      <c r="Q20" s="24" t="str">
        <f t="shared" si="2"/>
        <v/>
      </c>
      <c r="R20" s="24" t="str">
        <f t="shared" si="3"/>
        <v/>
      </c>
      <c r="S20" s="13"/>
      <c r="T20" s="13"/>
    </row>
    <row r="21" spans="1:20" ht="34.5" customHeight="1" x14ac:dyDescent="0.15">
      <c r="A21" s="13">
        <v>6</v>
      </c>
      <c r="B21" s="25"/>
      <c r="C21" s="35"/>
      <c r="D21" s="14" t="str">
        <f t="shared" si="4"/>
        <v/>
      </c>
      <c r="E21" s="13"/>
      <c r="F21" s="25"/>
      <c r="G21" s="38"/>
      <c r="H21" s="39"/>
      <c r="I21" s="13"/>
      <c r="K21" s="45" t="s">
        <v>22</v>
      </c>
      <c r="L21" s="46"/>
      <c r="M21" s="47"/>
      <c r="N21" s="23" t="str">
        <f t="shared" si="0"/>
        <v/>
      </c>
      <c r="O21" s="48" t="str">
        <f t="shared" si="1"/>
        <v/>
      </c>
      <c r="P21" s="49"/>
      <c r="Q21" s="24" t="str">
        <f t="shared" si="2"/>
        <v/>
      </c>
      <c r="R21" s="24" t="str">
        <f t="shared" si="3"/>
        <v/>
      </c>
      <c r="S21" s="13"/>
      <c r="T21" s="13"/>
    </row>
    <row r="22" spans="1:20" ht="34.5" customHeight="1" x14ac:dyDescent="0.15">
      <c r="A22" s="13">
        <v>7</v>
      </c>
      <c r="B22" s="25"/>
      <c r="C22" s="35"/>
      <c r="D22" s="14" t="str">
        <f t="shared" si="4"/>
        <v/>
      </c>
      <c r="E22" s="13"/>
      <c r="F22" s="25"/>
      <c r="G22" s="38"/>
      <c r="H22" s="39"/>
      <c r="I22" s="13"/>
      <c r="K22" s="45" t="s">
        <v>22</v>
      </c>
      <c r="L22" s="46"/>
      <c r="M22" s="47"/>
      <c r="N22" s="23" t="str">
        <f t="shared" si="0"/>
        <v/>
      </c>
      <c r="O22" s="48" t="str">
        <f t="shared" si="1"/>
        <v/>
      </c>
      <c r="P22" s="49"/>
      <c r="Q22" s="24" t="str">
        <f t="shared" si="2"/>
        <v/>
      </c>
      <c r="R22" s="24" t="str">
        <f t="shared" si="3"/>
        <v/>
      </c>
      <c r="S22" s="13"/>
      <c r="T22" s="13"/>
    </row>
    <row r="23" spans="1:20" ht="34.5" customHeight="1" x14ac:dyDescent="0.15">
      <c r="A23" s="13">
        <v>8</v>
      </c>
      <c r="B23" s="25"/>
      <c r="C23" s="35"/>
      <c r="D23" s="14" t="str">
        <f t="shared" si="4"/>
        <v/>
      </c>
      <c r="E23" s="13"/>
      <c r="F23" s="25"/>
      <c r="G23" s="38"/>
      <c r="H23" s="39"/>
      <c r="I23" s="13"/>
      <c r="K23" s="45" t="s">
        <v>22</v>
      </c>
      <c r="L23" s="46"/>
      <c r="M23" s="47"/>
      <c r="N23" s="23" t="str">
        <f t="shared" si="0"/>
        <v/>
      </c>
      <c r="O23" s="48" t="str">
        <f t="shared" si="1"/>
        <v/>
      </c>
      <c r="P23" s="49"/>
      <c r="Q23" s="24" t="str">
        <f t="shared" si="2"/>
        <v/>
      </c>
      <c r="R23" s="24" t="str">
        <f t="shared" si="3"/>
        <v/>
      </c>
      <c r="S23" s="13"/>
      <c r="T23" s="13"/>
    </row>
    <row r="24" spans="1:20" ht="8.2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K24" s="2"/>
      <c r="L24" s="2"/>
      <c r="M24" s="2"/>
      <c r="N24" s="2"/>
      <c r="O24" s="2"/>
      <c r="P24" s="2"/>
      <c r="Q24" s="2"/>
      <c r="R24" s="2"/>
      <c r="S24" s="2"/>
    </row>
    <row r="25" spans="1:20" ht="17.25" customHeight="1" x14ac:dyDescent="0.15">
      <c r="A25" s="2" t="s">
        <v>13</v>
      </c>
      <c r="B25" s="2"/>
      <c r="C25" s="2"/>
      <c r="D25" s="2"/>
      <c r="E25" s="2"/>
      <c r="F25" s="2"/>
      <c r="G25" s="2"/>
      <c r="H25" s="2"/>
      <c r="I25" s="2"/>
      <c r="K25" s="2" t="s">
        <v>13</v>
      </c>
      <c r="L25" s="2"/>
      <c r="M25" s="2"/>
      <c r="N25" s="2"/>
      <c r="O25" s="2"/>
      <c r="P25" s="2"/>
      <c r="Q25" s="2"/>
      <c r="R25" s="2"/>
      <c r="S25" s="2"/>
    </row>
    <row r="26" spans="1:20" ht="17.25" customHeight="1" x14ac:dyDescent="0.15">
      <c r="A26" s="2" t="s">
        <v>52</v>
      </c>
      <c r="B26" s="2"/>
      <c r="C26" s="2"/>
      <c r="D26" s="2"/>
      <c r="E26" s="2"/>
      <c r="F26" s="2"/>
      <c r="G26" s="66"/>
      <c r="H26" s="66"/>
      <c r="I26" s="2"/>
      <c r="K26" s="2"/>
      <c r="L26" s="2"/>
      <c r="M26" s="2"/>
      <c r="N26" s="2"/>
      <c r="O26" s="2"/>
      <c r="P26" s="2"/>
      <c r="Q26" s="2"/>
      <c r="R26" s="2"/>
      <c r="S26" s="2"/>
    </row>
    <row r="27" spans="1:20" ht="18" customHeight="1" x14ac:dyDescent="0.15">
      <c r="A27" s="2" t="s">
        <v>61</v>
      </c>
      <c r="B27" s="2"/>
      <c r="C27" s="2"/>
      <c r="D27" s="2"/>
      <c r="K27" s="2"/>
      <c r="L27" s="2"/>
      <c r="M27" s="2"/>
    </row>
    <row r="28" spans="1:20" ht="25.5" customHeight="1" thickBot="1" x14ac:dyDescent="0.2">
      <c r="A28" s="2"/>
      <c r="B28" s="2"/>
      <c r="C28" s="2"/>
      <c r="D28" s="2"/>
      <c r="E28" s="2"/>
      <c r="F28" s="7" t="s">
        <v>15</v>
      </c>
      <c r="G28" s="74"/>
      <c r="H28" s="74"/>
      <c r="I28" s="8" t="s">
        <v>14</v>
      </c>
      <c r="K28" s="2"/>
      <c r="L28" s="1" t="s">
        <v>27</v>
      </c>
      <c r="M28" s="2" t="s">
        <v>107</v>
      </c>
      <c r="N28" s="2"/>
      <c r="O28" s="2"/>
      <c r="P28" s="2"/>
      <c r="Q28" s="2"/>
      <c r="R28" s="2"/>
      <c r="S28" s="11"/>
    </row>
    <row r="29" spans="1:20" ht="17.25" customHeight="1" x14ac:dyDescent="0.15">
      <c r="A29" s="2"/>
      <c r="B29" s="2"/>
      <c r="C29" s="2"/>
      <c r="D29" s="2"/>
      <c r="K29" s="2"/>
      <c r="L29" s="2"/>
      <c r="M29" s="2" t="s">
        <v>108</v>
      </c>
    </row>
    <row r="30" spans="1:20" ht="25.5" customHeight="1" thickBot="1" x14ac:dyDescent="0.2">
      <c r="E30" s="2"/>
      <c r="F30" s="9" t="s">
        <v>18</v>
      </c>
      <c r="G30" s="74"/>
      <c r="H30" s="74"/>
      <c r="I30" s="8" t="s">
        <v>14</v>
      </c>
      <c r="N30" s="2"/>
      <c r="O30" s="2"/>
      <c r="P30" s="2"/>
      <c r="Q30" s="2"/>
      <c r="R30" s="2"/>
      <c r="S30" s="11"/>
    </row>
    <row r="31" spans="1:20" ht="18" customHeight="1" x14ac:dyDescent="0.15">
      <c r="L31" s="1" t="s">
        <v>27</v>
      </c>
      <c r="M31" s="2" t="s">
        <v>109</v>
      </c>
    </row>
  </sheetData>
  <mergeCells count="63">
    <mergeCell ref="A9:B9"/>
    <mergeCell ref="C9:F9"/>
    <mergeCell ref="K21:M21"/>
    <mergeCell ref="K22:M22"/>
    <mergeCell ref="O21:P21"/>
    <mergeCell ref="O22:P22"/>
    <mergeCell ref="O20:P20"/>
    <mergeCell ref="O17:P17"/>
    <mergeCell ref="L18:M18"/>
    <mergeCell ref="O18:P18"/>
    <mergeCell ref="A7:B8"/>
    <mergeCell ref="C7:F8"/>
    <mergeCell ref="H7:I7"/>
    <mergeCell ref="M11:O11"/>
    <mergeCell ref="L19:M19"/>
    <mergeCell ref="O19:P19"/>
    <mergeCell ref="P10:P11"/>
    <mergeCell ref="K15:M15"/>
    <mergeCell ref="O15:P15"/>
    <mergeCell ref="L16:M16"/>
    <mergeCell ref="O16:P16"/>
    <mergeCell ref="M7:O8"/>
    <mergeCell ref="H9:I9"/>
    <mergeCell ref="K7:L8"/>
    <mergeCell ref="M9:O9"/>
    <mergeCell ref="K9:L9"/>
    <mergeCell ref="H8:I8"/>
    <mergeCell ref="Q9:S9"/>
    <mergeCell ref="P5:R6"/>
    <mergeCell ref="Q7:S7"/>
    <mergeCell ref="Q8:S8"/>
    <mergeCell ref="S5:S6"/>
    <mergeCell ref="A2:I2"/>
    <mergeCell ref="K2:S2"/>
    <mergeCell ref="A3:I3"/>
    <mergeCell ref="K3:S3"/>
    <mergeCell ref="A5:B5"/>
    <mergeCell ref="C5:F5"/>
    <mergeCell ref="K5:L5"/>
    <mergeCell ref="M5:O5"/>
    <mergeCell ref="I5:I6"/>
    <mergeCell ref="M6:O6"/>
    <mergeCell ref="K6:L6"/>
    <mergeCell ref="A6:B6"/>
    <mergeCell ref="C6:F6"/>
    <mergeCell ref="G5:H6"/>
    <mergeCell ref="K23:M23"/>
    <mergeCell ref="O23:P23"/>
    <mergeCell ref="G30:H30"/>
    <mergeCell ref="L17:M17"/>
    <mergeCell ref="G26:H26"/>
    <mergeCell ref="G28:H28"/>
    <mergeCell ref="L20:M20"/>
    <mergeCell ref="Q10:S10"/>
    <mergeCell ref="G10:G11"/>
    <mergeCell ref="A10:B11"/>
    <mergeCell ref="C10:F10"/>
    <mergeCell ref="H10:I10"/>
    <mergeCell ref="Q11:S11"/>
    <mergeCell ref="K10:L11"/>
    <mergeCell ref="M10:O10"/>
    <mergeCell ref="C11:F11"/>
    <mergeCell ref="H11:I11"/>
  </mergeCells>
  <phoneticPr fontId="2"/>
  <dataValidations count="1">
    <dataValidation type="list" allowBlank="1" showInputMessage="1" showErrorMessage="1" sqref="G16:G23" xr:uid="{00000000-0002-0000-0100-000000000000}">
      <formula1>"800m,1500m,3000m,5000m"</formula1>
    </dataValidation>
  </dataValidations>
  <printOptions horizontalCentered="1" verticalCentered="1"/>
  <pageMargins left="0.46" right="0.31496062992125984" top="0.69" bottom="0.39370078740157483" header="0.35433070866141736" footer="0.35433070866141736"/>
  <pageSetup paperSize="9" scale="93" orientation="portrait" horizontalDpi="0" verticalDpi="0" r:id="rId1"/>
  <headerFooter alignWithMargins="0"/>
  <colBreaks count="1" manualBreakCount="1">
    <brk id="9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U33"/>
  <sheetViews>
    <sheetView view="pageBreakPreview" zoomScale="70" zoomScaleNormal="75" zoomScaleSheetLayoutView="70" workbookViewId="0">
      <selection activeCell="V5" sqref="V5"/>
    </sheetView>
  </sheetViews>
  <sheetFormatPr defaultRowHeight="13.5" x14ac:dyDescent="0.15"/>
  <cols>
    <col min="1" max="1" width="6.625" customWidth="1"/>
    <col min="2" max="2" width="9.625" customWidth="1"/>
    <col min="3" max="3" width="15.5" customWidth="1"/>
    <col min="4" max="4" width="20.5" customWidth="1"/>
    <col min="5" max="5" width="7.25" customWidth="1"/>
    <col min="6" max="6" width="14" customWidth="1"/>
    <col min="7" max="7" width="5" customWidth="1"/>
    <col min="8" max="8" width="7.75" customWidth="1"/>
    <col min="9" max="9" width="13.625" customWidth="1"/>
    <col min="10" max="10" width="10" customWidth="1"/>
    <col min="11" max="11" width="1.625" customWidth="1"/>
    <col min="12" max="12" width="6.625" customWidth="1"/>
    <col min="13" max="13" width="5.375" customWidth="1"/>
    <col min="14" max="14" width="10.625" customWidth="1"/>
    <col min="15" max="15" width="19" customWidth="1"/>
    <col min="16" max="16" width="7.875" customWidth="1"/>
    <col min="17" max="17" width="12.125" customWidth="1"/>
    <col min="18" max="18" width="8.375" customWidth="1"/>
    <col min="19" max="19" width="12.75" customWidth="1"/>
    <col min="20" max="20" width="11" customWidth="1"/>
  </cols>
  <sheetData>
    <row r="1" spans="1:21" x14ac:dyDescent="0.15">
      <c r="A1" t="s">
        <v>0</v>
      </c>
      <c r="L1" t="s">
        <v>19</v>
      </c>
    </row>
    <row r="2" spans="1:21" ht="18.75" customHeight="1" x14ac:dyDescent="0.15">
      <c r="A2" s="65" t="s">
        <v>106</v>
      </c>
      <c r="B2" s="65"/>
      <c r="C2" s="65"/>
      <c r="D2" s="65"/>
      <c r="E2" s="65"/>
      <c r="F2" s="65"/>
      <c r="G2" s="65"/>
      <c r="H2" s="65"/>
      <c r="I2" s="65"/>
      <c r="J2" s="65"/>
      <c r="L2" s="65" t="s">
        <v>106</v>
      </c>
      <c r="M2" s="65"/>
      <c r="N2" s="65"/>
      <c r="O2" s="65"/>
      <c r="P2" s="65"/>
      <c r="Q2" s="65"/>
      <c r="R2" s="65"/>
      <c r="S2" s="65"/>
      <c r="T2" s="65"/>
    </row>
    <row r="3" spans="1:21" ht="23.25" customHeight="1" x14ac:dyDescent="0.15">
      <c r="A3" s="66" t="s">
        <v>48</v>
      </c>
      <c r="B3" s="66"/>
      <c r="C3" s="66"/>
      <c r="D3" s="66"/>
      <c r="E3" s="66"/>
      <c r="F3" s="66"/>
      <c r="G3" s="66"/>
      <c r="H3" s="66"/>
      <c r="I3" s="66"/>
      <c r="J3" s="66"/>
      <c r="L3" s="66" t="s">
        <v>65</v>
      </c>
      <c r="M3" s="66"/>
      <c r="N3" s="66"/>
      <c r="O3" s="66"/>
      <c r="P3" s="66"/>
      <c r="Q3" s="66"/>
      <c r="R3" s="66"/>
      <c r="S3" s="66"/>
      <c r="T3" s="66"/>
    </row>
    <row r="4" spans="1:21" ht="8.2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L4" s="2"/>
      <c r="M4" s="2"/>
      <c r="N4" s="2"/>
      <c r="O4" s="2"/>
      <c r="P4" s="2"/>
      <c r="Q4" s="2"/>
      <c r="R4" s="2"/>
      <c r="S4" s="2"/>
      <c r="T4" s="2"/>
    </row>
    <row r="5" spans="1:21" ht="26.25" customHeight="1" x14ac:dyDescent="0.15">
      <c r="A5" s="70" t="s">
        <v>10</v>
      </c>
      <c r="B5" s="67"/>
      <c r="C5" s="81" t="s">
        <v>53</v>
      </c>
      <c r="D5" s="82"/>
      <c r="E5" s="82"/>
      <c r="F5" s="82"/>
      <c r="G5" s="83"/>
      <c r="H5" s="54" t="s">
        <v>11</v>
      </c>
      <c r="I5" s="51"/>
      <c r="J5" s="71"/>
      <c r="L5" s="70" t="s">
        <v>10</v>
      </c>
      <c r="M5" s="70"/>
      <c r="N5" s="67" t="str">
        <f>C5</f>
        <v>境港総合技術高校</v>
      </c>
      <c r="O5" s="68"/>
      <c r="P5" s="68"/>
      <c r="Q5" s="50" t="s">
        <v>11</v>
      </c>
      <c r="R5" s="54"/>
      <c r="S5" s="51"/>
      <c r="T5" s="71" t="str">
        <f>IF(J5="","",J5)</f>
        <v/>
      </c>
    </row>
    <row r="6" spans="1:21" ht="26.25" customHeight="1" thickBot="1" x14ac:dyDescent="0.2">
      <c r="A6" s="73" t="s">
        <v>49</v>
      </c>
      <c r="B6" s="85"/>
      <c r="C6" s="86" t="s">
        <v>62</v>
      </c>
      <c r="D6" s="68"/>
      <c r="E6" s="68"/>
      <c r="F6" s="68"/>
      <c r="G6" s="87"/>
      <c r="H6" s="61"/>
      <c r="I6" s="84"/>
      <c r="J6" s="88"/>
      <c r="L6" s="73" t="s">
        <v>49</v>
      </c>
      <c r="M6" s="73"/>
      <c r="N6" s="52" t="str">
        <f>C6</f>
        <v>倉吉高校･鳥取高校</v>
      </c>
      <c r="O6" s="61"/>
      <c r="P6" s="61"/>
      <c r="Q6" s="52"/>
      <c r="R6" s="61"/>
      <c r="S6" s="53"/>
      <c r="T6" s="72"/>
    </row>
    <row r="7" spans="1:21" ht="20.25" customHeight="1" x14ac:dyDescent="0.15">
      <c r="A7" s="70" t="s">
        <v>1</v>
      </c>
      <c r="B7" s="67"/>
      <c r="C7" s="89" t="s">
        <v>58</v>
      </c>
      <c r="D7" s="70"/>
      <c r="E7" s="70"/>
      <c r="F7" s="70"/>
      <c r="G7" s="90"/>
      <c r="H7" s="26" t="s">
        <v>16</v>
      </c>
      <c r="I7" s="81" t="s">
        <v>39</v>
      </c>
      <c r="J7" s="83"/>
      <c r="L7" s="70" t="s">
        <v>1</v>
      </c>
      <c r="M7" s="70"/>
      <c r="N7" s="50" t="str">
        <f>C7</f>
        <v>境港市竹内町９２５</v>
      </c>
      <c r="O7" s="54"/>
      <c r="P7" s="51"/>
      <c r="Q7" s="3" t="s">
        <v>16</v>
      </c>
      <c r="R7" s="67" t="str">
        <f>I7</f>
        <v>０８５９－４５－０４１１</v>
      </c>
      <c r="S7" s="68"/>
      <c r="T7" s="69"/>
    </row>
    <row r="8" spans="1:21" ht="20.25" customHeight="1" x14ac:dyDescent="0.15">
      <c r="A8" s="70"/>
      <c r="B8" s="67"/>
      <c r="C8" s="89"/>
      <c r="D8" s="70"/>
      <c r="E8" s="70"/>
      <c r="F8" s="70"/>
      <c r="G8" s="90"/>
      <c r="H8" s="26" t="s">
        <v>17</v>
      </c>
      <c r="I8" s="86" t="s">
        <v>40</v>
      </c>
      <c r="J8" s="87"/>
      <c r="L8" s="70"/>
      <c r="M8" s="70"/>
      <c r="N8" s="52"/>
      <c r="O8" s="61"/>
      <c r="P8" s="53"/>
      <c r="Q8" s="3" t="s">
        <v>17</v>
      </c>
      <c r="R8" s="67" t="str">
        <f>I8</f>
        <v>０８５９－４５－０４１３</v>
      </c>
      <c r="S8" s="68"/>
      <c r="T8" s="69"/>
    </row>
    <row r="9" spans="1:21" ht="26.25" customHeight="1" x14ac:dyDescent="0.15">
      <c r="A9" s="70" t="s">
        <v>9</v>
      </c>
      <c r="B9" s="67"/>
      <c r="C9" s="89" t="s">
        <v>66</v>
      </c>
      <c r="D9" s="70"/>
      <c r="E9" s="70"/>
      <c r="F9" s="70"/>
      <c r="G9" s="90"/>
      <c r="H9" s="27" t="s">
        <v>28</v>
      </c>
      <c r="I9" s="86" t="s">
        <v>41</v>
      </c>
      <c r="J9" s="87"/>
      <c r="L9" s="67" t="s">
        <v>9</v>
      </c>
      <c r="M9" s="69"/>
      <c r="N9" s="67" t="str">
        <f>C9</f>
        <v>安達　暢(鳥取高校)</v>
      </c>
      <c r="O9" s="68"/>
      <c r="P9" s="69"/>
      <c r="Q9" s="12" t="s">
        <v>28</v>
      </c>
      <c r="R9" s="67" t="str">
        <f>I9</f>
        <v>090－××××－××85</v>
      </c>
      <c r="S9" s="68"/>
      <c r="T9" s="69"/>
    </row>
    <row r="10" spans="1:21" ht="18.75" customHeight="1" x14ac:dyDescent="0.15">
      <c r="A10" s="50" t="s">
        <v>50</v>
      </c>
      <c r="B10" s="96"/>
      <c r="C10" s="78" t="s">
        <v>68</v>
      </c>
      <c r="D10" s="79"/>
      <c r="E10" s="79"/>
      <c r="F10" s="79"/>
      <c r="G10" s="80"/>
      <c r="H10" s="98" t="s">
        <v>28</v>
      </c>
      <c r="I10" s="100" t="s">
        <v>54</v>
      </c>
      <c r="J10" s="96"/>
      <c r="L10" s="50" t="s">
        <v>50</v>
      </c>
      <c r="M10" s="51"/>
      <c r="N10" s="50" t="str">
        <f>C10</f>
        <v>田中　栄治(倉吉高校）　　　　　　　　　　　　　　</v>
      </c>
      <c r="O10" s="54"/>
      <c r="P10" s="51"/>
      <c r="Q10" s="55" t="s">
        <v>28</v>
      </c>
      <c r="R10" s="50" t="str">
        <f>I10</f>
        <v>090－××××－××78</v>
      </c>
      <c r="S10" s="54"/>
      <c r="T10" s="51"/>
    </row>
    <row r="11" spans="1:21" ht="18.75" customHeight="1" thickBot="1" x14ac:dyDescent="0.2">
      <c r="A11" s="52"/>
      <c r="B11" s="97"/>
      <c r="C11" s="91" t="s">
        <v>67</v>
      </c>
      <c r="D11" s="92"/>
      <c r="E11" s="92"/>
      <c r="F11" s="92"/>
      <c r="G11" s="93"/>
      <c r="H11" s="99"/>
      <c r="I11" s="94" t="s">
        <v>59</v>
      </c>
      <c r="J11" s="95"/>
      <c r="L11" s="52"/>
      <c r="M11" s="53"/>
      <c r="N11" s="52" t="str">
        <f>C11</f>
        <v>境　太郎(境港総合技術高校)　　　　　　　　　　</v>
      </c>
      <c r="O11" s="61"/>
      <c r="P11" s="53"/>
      <c r="Q11" s="56"/>
      <c r="R11" s="52" t="str">
        <f>I11</f>
        <v>080－××××－××12</v>
      </c>
      <c r="S11" s="61"/>
      <c r="T11" s="53"/>
    </row>
    <row r="12" spans="1:21" x14ac:dyDescent="0.15">
      <c r="A12" s="2"/>
      <c r="B12" s="2" t="s">
        <v>60</v>
      </c>
      <c r="C12" s="2"/>
      <c r="D12" s="2"/>
      <c r="E12" s="2"/>
      <c r="F12" s="2"/>
      <c r="G12" s="2"/>
      <c r="H12" s="2"/>
      <c r="I12" s="2"/>
      <c r="J12" s="2"/>
      <c r="L12" s="2"/>
      <c r="M12" s="2"/>
      <c r="N12" s="2"/>
      <c r="O12" s="2"/>
      <c r="P12" s="2"/>
      <c r="Q12" s="2"/>
      <c r="R12" s="2"/>
      <c r="S12" s="2"/>
      <c r="T12" s="2"/>
    </row>
    <row r="13" spans="1:21" ht="15.75" customHeight="1" x14ac:dyDescent="0.15">
      <c r="A13" s="5" t="s">
        <v>12</v>
      </c>
      <c r="B13" s="2"/>
      <c r="C13" s="2"/>
      <c r="D13" s="2"/>
      <c r="E13" s="2"/>
      <c r="F13" s="2"/>
      <c r="G13" s="2"/>
      <c r="H13" s="2"/>
      <c r="I13" s="2"/>
      <c r="J13" s="2"/>
      <c r="L13" s="5" t="s">
        <v>26</v>
      </c>
      <c r="M13" s="2"/>
      <c r="N13" s="2"/>
      <c r="O13" s="2"/>
      <c r="P13" s="2"/>
      <c r="Q13" s="2"/>
      <c r="R13" s="2"/>
      <c r="S13" s="2"/>
      <c r="T13" s="2"/>
    </row>
    <row r="14" spans="1:21" ht="6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L14" s="2"/>
      <c r="M14" s="2"/>
      <c r="N14" s="2"/>
      <c r="O14" s="2"/>
      <c r="P14" s="2"/>
      <c r="Q14" s="2"/>
      <c r="R14" s="2"/>
      <c r="S14" s="2"/>
      <c r="T14" s="2"/>
    </row>
    <row r="15" spans="1:21" ht="34.5" customHeight="1" x14ac:dyDescent="0.15">
      <c r="A15" s="6"/>
      <c r="B15" s="36" t="s">
        <v>72</v>
      </c>
      <c r="C15" s="17" t="s">
        <v>7</v>
      </c>
      <c r="D15" s="41" t="s">
        <v>36</v>
      </c>
      <c r="E15" s="3" t="s">
        <v>6</v>
      </c>
      <c r="F15" s="17" t="s">
        <v>51</v>
      </c>
      <c r="G15" s="67" t="s">
        <v>4</v>
      </c>
      <c r="H15" s="101"/>
      <c r="I15" s="4" t="s">
        <v>8</v>
      </c>
      <c r="J15" s="3" t="s">
        <v>5</v>
      </c>
      <c r="L15" s="62" t="s">
        <v>21</v>
      </c>
      <c r="M15" s="63"/>
      <c r="N15" s="64"/>
      <c r="O15" s="18" t="s">
        <v>2</v>
      </c>
      <c r="P15" s="62" t="s">
        <v>36</v>
      </c>
      <c r="Q15" s="64"/>
      <c r="R15" s="10" t="s">
        <v>3</v>
      </c>
      <c r="S15" s="10" t="s">
        <v>51</v>
      </c>
      <c r="T15" s="19" t="s">
        <v>23</v>
      </c>
      <c r="U15" s="32" t="s">
        <v>42</v>
      </c>
    </row>
    <row r="16" spans="1:21" ht="34.5" customHeight="1" x14ac:dyDescent="0.15">
      <c r="A16" s="13">
        <v>1</v>
      </c>
      <c r="B16" s="30">
        <v>101</v>
      </c>
      <c r="C16" s="40" t="s">
        <v>46</v>
      </c>
      <c r="D16" s="28" t="str">
        <f>PHONETIC(C16)</f>
        <v>アダチ　タロウ</v>
      </c>
      <c r="E16" s="29">
        <v>3</v>
      </c>
      <c r="F16" s="30" t="s">
        <v>56</v>
      </c>
      <c r="G16" s="52" t="s">
        <v>57</v>
      </c>
      <c r="H16" s="102"/>
      <c r="I16" s="20">
        <v>155067</v>
      </c>
      <c r="J16" s="13"/>
      <c r="L16" s="13" t="s">
        <v>29</v>
      </c>
      <c r="M16" s="57" t="s">
        <v>20</v>
      </c>
      <c r="N16" s="58"/>
      <c r="O16" s="31" t="str">
        <f t="shared" ref="O16:O22" si="0">IF(U16="","",VLOOKUP(U16,$A$16:$E$25,3,0))</f>
        <v>佐々木　二郎</v>
      </c>
      <c r="P16" s="103" t="str">
        <f t="shared" ref="P16:P22" si="1">IF(U16="","",VLOOKUP(U16,$A$16:$E$25,4,0))</f>
        <v>ササキ　ジロウ</v>
      </c>
      <c r="Q16" s="104"/>
      <c r="R16" s="28">
        <f>IF(U16="","",VLOOKUP(U16,$A$16:$E$25,5,0))</f>
        <v>1</v>
      </c>
      <c r="S16" s="28" t="str">
        <f t="shared" ref="S16:S22" si="2">IF(U16="","",VLOOKUP(U16,$A$16:$F$25,6,0))</f>
        <v>鳥取</v>
      </c>
      <c r="T16" s="13"/>
      <c r="U16" s="33">
        <v>3</v>
      </c>
    </row>
    <row r="17" spans="1:21" ht="34.5" customHeight="1" x14ac:dyDescent="0.15">
      <c r="A17" s="13">
        <v>2</v>
      </c>
      <c r="B17" s="30">
        <v>103</v>
      </c>
      <c r="C17" s="29" t="s">
        <v>55</v>
      </c>
      <c r="D17" s="28" t="str">
        <f t="shared" ref="D17:D22" si="3">PHONETIC(C17)</f>
        <v>タナカ　ユウタロウ</v>
      </c>
      <c r="E17" s="29">
        <v>2</v>
      </c>
      <c r="F17" s="30" t="s">
        <v>63</v>
      </c>
      <c r="G17" s="52" t="s">
        <v>38</v>
      </c>
      <c r="H17" s="102"/>
      <c r="I17" s="20">
        <v>21210</v>
      </c>
      <c r="J17" s="13"/>
      <c r="L17" s="13" t="s">
        <v>30</v>
      </c>
      <c r="M17" s="57" t="s">
        <v>24</v>
      </c>
      <c r="N17" s="58"/>
      <c r="O17" s="31" t="str">
        <f t="shared" si="0"/>
        <v>田中　優太郎</v>
      </c>
      <c r="P17" s="103" t="str">
        <f t="shared" si="1"/>
        <v>タナカ　ユウタロウ</v>
      </c>
      <c r="Q17" s="104"/>
      <c r="R17" s="28">
        <f>IF(U17="","",VLOOKUP(U17,$A$16:$E$25,5,0))</f>
        <v>2</v>
      </c>
      <c r="S17" s="28" t="str">
        <f t="shared" si="2"/>
        <v>倉吉</v>
      </c>
      <c r="T17" s="13"/>
      <c r="U17" s="33">
        <v>2</v>
      </c>
    </row>
    <row r="18" spans="1:21" ht="34.5" customHeight="1" x14ac:dyDescent="0.15">
      <c r="A18" s="13">
        <v>3</v>
      </c>
      <c r="B18" s="30">
        <v>104</v>
      </c>
      <c r="C18" s="29" t="s">
        <v>71</v>
      </c>
      <c r="D18" s="28" t="str">
        <f t="shared" si="3"/>
        <v>ササキ　ジロウ</v>
      </c>
      <c r="E18" s="29">
        <v>1</v>
      </c>
      <c r="F18" s="30" t="s">
        <v>64</v>
      </c>
      <c r="G18" s="52" t="s">
        <v>47</v>
      </c>
      <c r="H18" s="102"/>
      <c r="I18" s="20">
        <v>93054</v>
      </c>
      <c r="J18" s="13"/>
      <c r="L18" s="13" t="s">
        <v>31</v>
      </c>
      <c r="M18" s="59" t="s">
        <v>102</v>
      </c>
      <c r="N18" s="60"/>
      <c r="O18" s="31" t="str">
        <f t="shared" si="0"/>
        <v>安達　太郎</v>
      </c>
      <c r="P18" s="103" t="str">
        <f t="shared" si="1"/>
        <v>アダチ　タロウ</v>
      </c>
      <c r="Q18" s="104"/>
      <c r="R18" s="28">
        <f>IF(U18="","",VLOOKUP(U18,$A$16:$E$25,5,0))</f>
        <v>3</v>
      </c>
      <c r="S18" s="28" t="str">
        <f t="shared" si="2"/>
        <v>境港総合</v>
      </c>
      <c r="T18" s="13"/>
      <c r="U18" s="33">
        <v>1</v>
      </c>
    </row>
    <row r="19" spans="1:21" ht="34.5" customHeight="1" x14ac:dyDescent="0.15">
      <c r="A19" s="13">
        <v>4</v>
      </c>
      <c r="B19" s="30"/>
      <c r="C19" s="29"/>
      <c r="D19" s="28" t="str">
        <f t="shared" si="3"/>
        <v/>
      </c>
      <c r="E19" s="29"/>
      <c r="F19" s="30"/>
      <c r="G19" s="52"/>
      <c r="H19" s="102"/>
      <c r="I19" s="20"/>
      <c r="J19" s="13"/>
      <c r="L19" s="16" t="s">
        <v>32</v>
      </c>
      <c r="M19" s="57" t="s">
        <v>103</v>
      </c>
      <c r="N19" s="58"/>
      <c r="O19" s="31" t="str">
        <f t="shared" si="0"/>
        <v/>
      </c>
      <c r="P19" s="103" t="str">
        <f t="shared" si="1"/>
        <v/>
      </c>
      <c r="Q19" s="104"/>
      <c r="R19" s="28" t="str">
        <f>IF(U19="","",VLOOKUP(U19,$A$16:$F$25,5,0))</f>
        <v/>
      </c>
      <c r="S19" s="28" t="str">
        <f t="shared" si="2"/>
        <v/>
      </c>
      <c r="T19" s="13"/>
      <c r="U19" s="33"/>
    </row>
    <row r="20" spans="1:21" ht="34.5" customHeight="1" x14ac:dyDescent="0.15">
      <c r="A20" s="13">
        <v>5</v>
      </c>
      <c r="B20" s="30"/>
      <c r="C20" s="29"/>
      <c r="D20" s="28" t="str">
        <f t="shared" si="3"/>
        <v/>
      </c>
      <c r="E20" s="29"/>
      <c r="F20" s="30"/>
      <c r="G20" s="52"/>
      <c r="H20" s="102"/>
      <c r="I20" s="20"/>
      <c r="J20" s="13"/>
      <c r="L20" s="16" t="s">
        <v>33</v>
      </c>
      <c r="M20" s="57" t="s">
        <v>24</v>
      </c>
      <c r="N20" s="58"/>
      <c r="O20" s="31" t="str">
        <f t="shared" si="0"/>
        <v/>
      </c>
      <c r="P20" s="103" t="str">
        <f t="shared" si="1"/>
        <v/>
      </c>
      <c r="Q20" s="104"/>
      <c r="R20" s="28" t="str">
        <f>IF(U20="","",VLOOKUP(U20,$A$16:$E$25,5,0))</f>
        <v/>
      </c>
      <c r="S20" s="28" t="str">
        <f t="shared" si="2"/>
        <v/>
      </c>
      <c r="T20" s="13"/>
      <c r="U20" s="33"/>
    </row>
    <row r="21" spans="1:21" ht="34.5" customHeight="1" x14ac:dyDescent="0.15">
      <c r="A21" s="13">
        <v>6</v>
      </c>
      <c r="B21" s="30"/>
      <c r="C21" s="29"/>
      <c r="D21" s="28" t="str">
        <f t="shared" si="3"/>
        <v/>
      </c>
      <c r="E21" s="29"/>
      <c r="F21" s="30"/>
      <c r="G21" s="52"/>
      <c r="H21" s="102"/>
      <c r="I21" s="20"/>
      <c r="J21" s="13"/>
      <c r="L21" s="16" t="s">
        <v>34</v>
      </c>
      <c r="M21" s="57" t="s">
        <v>25</v>
      </c>
      <c r="N21" s="58"/>
      <c r="O21" s="31" t="str">
        <f t="shared" si="0"/>
        <v/>
      </c>
      <c r="P21" s="103" t="str">
        <f t="shared" si="1"/>
        <v/>
      </c>
      <c r="Q21" s="104"/>
      <c r="R21" s="28" t="str">
        <f>IF(U21="","",VLOOKUP(U21,$A$16:$E$25,5,0))</f>
        <v/>
      </c>
      <c r="S21" s="28" t="str">
        <f t="shared" si="2"/>
        <v/>
      </c>
      <c r="T21" s="13"/>
      <c r="U21" s="33"/>
    </row>
    <row r="22" spans="1:21" ht="34.5" customHeight="1" x14ac:dyDescent="0.15">
      <c r="A22" s="13">
        <v>7</v>
      </c>
      <c r="B22" s="30"/>
      <c r="C22" s="29"/>
      <c r="D22" s="28" t="str">
        <f t="shared" si="3"/>
        <v/>
      </c>
      <c r="E22" s="29"/>
      <c r="F22" s="30"/>
      <c r="G22" s="52"/>
      <c r="H22" s="102"/>
      <c r="I22" s="20"/>
      <c r="J22" s="13"/>
      <c r="L22" s="3" t="s">
        <v>35</v>
      </c>
      <c r="M22" s="57" t="s">
        <v>25</v>
      </c>
      <c r="N22" s="58"/>
      <c r="O22" s="31" t="str">
        <f t="shared" si="0"/>
        <v/>
      </c>
      <c r="P22" s="103" t="str">
        <f t="shared" si="1"/>
        <v/>
      </c>
      <c r="Q22" s="104"/>
      <c r="R22" s="28" t="str">
        <f>IF(U22="","",VLOOKUP(U22,$A$16:$E$25,5,0))</f>
        <v/>
      </c>
      <c r="S22" s="28" t="str">
        <f t="shared" si="2"/>
        <v/>
      </c>
      <c r="T22" s="13"/>
      <c r="U22" s="33"/>
    </row>
    <row r="23" spans="1:21" ht="34.5" customHeight="1" x14ac:dyDescent="0.15">
      <c r="A23" s="13">
        <v>8</v>
      </c>
      <c r="B23" s="30"/>
      <c r="C23" s="29"/>
      <c r="D23" s="28"/>
      <c r="E23" s="29"/>
      <c r="F23" s="30"/>
      <c r="G23" s="25"/>
      <c r="H23" s="42"/>
      <c r="I23" s="20"/>
      <c r="J23" s="13"/>
      <c r="L23" s="45" t="s">
        <v>22</v>
      </c>
      <c r="M23" s="46"/>
      <c r="N23" s="47"/>
      <c r="O23" s="31"/>
      <c r="P23" s="31"/>
      <c r="Q23" s="43"/>
      <c r="R23" s="28"/>
      <c r="S23" s="28"/>
      <c r="T23" s="13"/>
      <c r="U23" s="33"/>
    </row>
    <row r="24" spans="1:21" ht="34.5" customHeight="1" x14ac:dyDescent="0.15">
      <c r="A24" s="13">
        <v>9</v>
      </c>
      <c r="B24" s="30"/>
      <c r="C24" s="29"/>
      <c r="D24" s="28"/>
      <c r="E24" s="29"/>
      <c r="F24" s="30"/>
      <c r="G24" s="25"/>
      <c r="H24" s="42"/>
      <c r="I24" s="20"/>
      <c r="J24" s="13"/>
      <c r="L24" s="45" t="s">
        <v>22</v>
      </c>
      <c r="M24" s="46"/>
      <c r="N24" s="47"/>
      <c r="O24" s="31"/>
      <c r="P24" s="31"/>
      <c r="Q24" s="43"/>
      <c r="R24" s="28"/>
      <c r="S24" s="28"/>
      <c r="T24" s="13"/>
      <c r="U24" s="33"/>
    </row>
    <row r="25" spans="1:21" ht="34.5" customHeight="1" x14ac:dyDescent="0.15">
      <c r="A25" s="13">
        <v>10</v>
      </c>
      <c r="B25" s="30"/>
      <c r="C25" s="29"/>
      <c r="D25" s="28"/>
      <c r="E25" s="29"/>
      <c r="F25" s="30"/>
      <c r="G25" s="25"/>
      <c r="H25" s="42"/>
      <c r="I25" s="20"/>
      <c r="J25" s="13"/>
      <c r="L25" s="45" t="s">
        <v>22</v>
      </c>
      <c r="M25" s="46"/>
      <c r="N25" s="47"/>
      <c r="O25" s="31"/>
      <c r="P25" s="31"/>
      <c r="Q25" s="43"/>
      <c r="R25" s="28"/>
      <c r="S25" s="28"/>
      <c r="T25" s="13"/>
      <c r="U25" s="33"/>
    </row>
    <row r="26" spans="1:21" ht="8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L26" s="2"/>
      <c r="M26" s="2"/>
      <c r="N26" s="2"/>
      <c r="O26" s="2"/>
      <c r="P26" s="2"/>
      <c r="Q26" s="2"/>
      <c r="R26" s="2"/>
      <c r="S26" s="2"/>
      <c r="T26" s="2"/>
    </row>
    <row r="27" spans="1:21" ht="17.25" customHeight="1" x14ac:dyDescent="0.15">
      <c r="A27" s="2" t="s">
        <v>13</v>
      </c>
      <c r="B27" s="2"/>
      <c r="C27" s="2"/>
      <c r="D27" s="2"/>
      <c r="E27" s="2"/>
      <c r="F27" s="2"/>
      <c r="G27" s="2"/>
      <c r="H27" s="2"/>
      <c r="I27" s="2"/>
      <c r="J27" s="2"/>
      <c r="L27" s="2" t="s">
        <v>13</v>
      </c>
      <c r="M27" s="2"/>
      <c r="N27" s="2"/>
      <c r="O27" s="2"/>
      <c r="P27" s="2"/>
      <c r="Q27" s="2"/>
      <c r="R27" s="2"/>
      <c r="S27" s="2"/>
      <c r="T27" s="2"/>
    </row>
    <row r="28" spans="1:21" ht="17.25" customHeight="1" x14ac:dyDescent="0.15">
      <c r="A28" s="2" t="s">
        <v>52</v>
      </c>
      <c r="B28" s="2"/>
      <c r="C28" s="2"/>
      <c r="D28" s="2"/>
      <c r="E28" s="2"/>
      <c r="F28" s="2"/>
      <c r="G28" s="2"/>
      <c r="H28" s="66"/>
      <c r="I28" s="66"/>
      <c r="J28" s="2"/>
      <c r="L28" s="2"/>
      <c r="M28" s="2"/>
      <c r="N28" s="2"/>
      <c r="O28" s="2"/>
      <c r="P28" s="2"/>
      <c r="Q28" s="2"/>
      <c r="R28" s="2"/>
      <c r="S28" s="2"/>
      <c r="T28" s="2"/>
    </row>
    <row r="29" spans="1:21" ht="18" customHeight="1" x14ac:dyDescent="0.15">
      <c r="A29" s="2" t="s">
        <v>61</v>
      </c>
      <c r="B29" s="2"/>
      <c r="C29" s="2"/>
      <c r="D29" s="2"/>
      <c r="L29" s="2"/>
      <c r="M29" s="2"/>
      <c r="N29" s="2"/>
    </row>
    <row r="30" spans="1:21" ht="25.5" customHeight="1" thickBot="1" x14ac:dyDescent="0.2">
      <c r="A30" s="2"/>
      <c r="B30" s="2"/>
      <c r="C30" s="2"/>
      <c r="D30" s="2"/>
      <c r="E30" s="2"/>
      <c r="F30" s="2"/>
      <c r="G30" s="7" t="s">
        <v>15</v>
      </c>
      <c r="H30" s="74"/>
      <c r="I30" s="74"/>
      <c r="J30" s="8" t="s">
        <v>14</v>
      </c>
      <c r="L30" s="2"/>
      <c r="M30" s="1" t="s">
        <v>27</v>
      </c>
      <c r="N30" s="2" t="s">
        <v>107</v>
      </c>
      <c r="O30" s="2"/>
      <c r="P30" s="2"/>
      <c r="Q30" s="2"/>
      <c r="R30" s="2"/>
      <c r="S30" s="2"/>
      <c r="T30" s="11"/>
    </row>
    <row r="31" spans="1:21" ht="17.25" customHeight="1" x14ac:dyDescent="0.15">
      <c r="A31" s="2"/>
      <c r="B31" s="2"/>
      <c r="C31" s="2"/>
      <c r="D31" s="2"/>
      <c r="L31" s="2"/>
      <c r="M31" s="2"/>
      <c r="N31" s="2" t="s">
        <v>108</v>
      </c>
    </row>
    <row r="32" spans="1:21" ht="25.5" customHeight="1" thickBot="1" x14ac:dyDescent="0.2">
      <c r="E32" s="2"/>
      <c r="F32" s="2"/>
      <c r="G32" s="9" t="s">
        <v>18</v>
      </c>
      <c r="H32" s="74"/>
      <c r="I32" s="74"/>
      <c r="J32" s="8" t="s">
        <v>14</v>
      </c>
      <c r="O32" s="2"/>
      <c r="P32" s="2"/>
      <c r="Q32" s="2"/>
      <c r="R32" s="2"/>
      <c r="S32" s="2"/>
      <c r="T32" s="11"/>
    </row>
    <row r="33" spans="13:14" x14ac:dyDescent="0.15">
      <c r="M33" s="1" t="s">
        <v>27</v>
      </c>
      <c r="N33" s="2" t="s">
        <v>109</v>
      </c>
    </row>
  </sheetData>
  <sheetProtection selectLockedCells="1" selectUnlockedCells="1"/>
  <mergeCells count="72">
    <mergeCell ref="H32:I32"/>
    <mergeCell ref="H28:I28"/>
    <mergeCell ref="H30:I30"/>
    <mergeCell ref="L23:N23"/>
    <mergeCell ref="L24:N24"/>
    <mergeCell ref="L25:N25"/>
    <mergeCell ref="G21:H21"/>
    <mergeCell ref="M21:N21"/>
    <mergeCell ref="P21:Q21"/>
    <mergeCell ref="G22:H22"/>
    <mergeCell ref="M22:N22"/>
    <mergeCell ref="P22:Q22"/>
    <mergeCell ref="G19:H19"/>
    <mergeCell ref="M19:N19"/>
    <mergeCell ref="P19:Q19"/>
    <mergeCell ref="G20:H20"/>
    <mergeCell ref="M20:N20"/>
    <mergeCell ref="P20:Q20"/>
    <mergeCell ref="G17:H17"/>
    <mergeCell ref="M17:N17"/>
    <mergeCell ref="P17:Q17"/>
    <mergeCell ref="G18:H18"/>
    <mergeCell ref="M18:N18"/>
    <mergeCell ref="P18:Q18"/>
    <mergeCell ref="G15:H15"/>
    <mergeCell ref="L15:N15"/>
    <mergeCell ref="P15:Q15"/>
    <mergeCell ref="G16:H16"/>
    <mergeCell ref="M16:N16"/>
    <mergeCell ref="P16:Q16"/>
    <mergeCell ref="C11:G11"/>
    <mergeCell ref="I11:J11"/>
    <mergeCell ref="N11:P11"/>
    <mergeCell ref="R11:T11"/>
    <mergeCell ref="A10:B11"/>
    <mergeCell ref="H10:H11"/>
    <mergeCell ref="I10:J10"/>
    <mergeCell ref="L10:M11"/>
    <mergeCell ref="Q10:Q11"/>
    <mergeCell ref="R10:T10"/>
    <mergeCell ref="N6:P6"/>
    <mergeCell ref="J5:J6"/>
    <mergeCell ref="R9:T9"/>
    <mergeCell ref="A7:B8"/>
    <mergeCell ref="C7:G8"/>
    <mergeCell ref="I7:J7"/>
    <mergeCell ref="L7:M8"/>
    <mergeCell ref="N7:P8"/>
    <mergeCell ref="R7:T7"/>
    <mergeCell ref="I8:J8"/>
    <mergeCell ref="R8:T8"/>
    <mergeCell ref="A9:B9"/>
    <mergeCell ref="C9:G9"/>
    <mergeCell ref="I9:J9"/>
    <mergeCell ref="L9:M9"/>
    <mergeCell ref="N9:P9"/>
    <mergeCell ref="T5:T6"/>
    <mergeCell ref="C10:G10"/>
    <mergeCell ref="N10:P10"/>
    <mergeCell ref="A2:J2"/>
    <mergeCell ref="L2:T2"/>
    <mergeCell ref="A3:J3"/>
    <mergeCell ref="L3:T3"/>
    <mergeCell ref="A5:B5"/>
    <mergeCell ref="C5:G5"/>
    <mergeCell ref="H5:I6"/>
    <mergeCell ref="L5:M5"/>
    <mergeCell ref="N5:P5"/>
    <mergeCell ref="Q5:S6"/>
    <mergeCell ref="A6:B6"/>
    <mergeCell ref="C6:G6"/>
    <mergeCell ref="L6:M6"/>
  </mergeCells>
  <phoneticPr fontId="2"/>
  <dataValidations count="1">
    <dataValidation type="list" allowBlank="1" showInputMessage="1" showErrorMessage="1" sqref="G16:H25" xr:uid="{00000000-0002-0000-0200-000000000000}">
      <formula1>"800m,1500m,3000m,5000m"</formula1>
    </dataValidation>
  </dataValidations>
  <printOptions horizontalCentered="1" verticalCentered="1"/>
  <pageMargins left="0.45" right="0.31496062992125984" top="0.62992125984251968" bottom="0.39370078740157483" header="0.35433070866141736" footer="0.35433070866141736"/>
  <pageSetup paperSize="9" scale="58" orientation="landscape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H14"/>
  <sheetViews>
    <sheetView zoomScaleNormal="100" workbookViewId="0">
      <selection activeCell="D19" sqref="D19"/>
    </sheetView>
  </sheetViews>
  <sheetFormatPr defaultRowHeight="13.5" x14ac:dyDescent="0.15"/>
  <sheetData>
    <row r="2" spans="1:34" x14ac:dyDescent="0.15">
      <c r="B2" s="44" t="s">
        <v>79</v>
      </c>
      <c r="C2" s="44" t="s">
        <v>80</v>
      </c>
      <c r="D2" s="44" t="s">
        <v>81</v>
      </c>
      <c r="E2" s="44"/>
      <c r="F2" s="44" t="s">
        <v>82</v>
      </c>
      <c r="G2" s="44" t="s">
        <v>3</v>
      </c>
      <c r="H2" s="44"/>
      <c r="I2" s="44" t="s">
        <v>83</v>
      </c>
      <c r="J2" s="44" t="s">
        <v>3</v>
      </c>
      <c r="K2" s="44"/>
      <c r="L2" s="44" t="s">
        <v>84</v>
      </c>
      <c r="M2" s="44" t="s">
        <v>3</v>
      </c>
      <c r="N2" s="44"/>
      <c r="O2" s="44" t="s">
        <v>85</v>
      </c>
      <c r="P2" s="44" t="s">
        <v>3</v>
      </c>
      <c r="Q2" s="44"/>
      <c r="R2" s="44" t="s">
        <v>86</v>
      </c>
      <c r="S2" s="44" t="s">
        <v>3</v>
      </c>
      <c r="T2" s="44"/>
      <c r="U2" s="44" t="s">
        <v>87</v>
      </c>
      <c r="V2" s="44" t="s">
        <v>3</v>
      </c>
      <c r="W2" s="44"/>
      <c r="X2" s="44" t="s">
        <v>88</v>
      </c>
      <c r="Y2" s="44" t="s">
        <v>3</v>
      </c>
      <c r="Z2" s="44"/>
      <c r="AA2" s="44" t="s">
        <v>89</v>
      </c>
      <c r="AB2" s="44" t="s">
        <v>3</v>
      </c>
      <c r="AC2" s="44"/>
      <c r="AD2" s="44" t="s">
        <v>90</v>
      </c>
      <c r="AE2" s="44" t="s">
        <v>3</v>
      </c>
      <c r="AF2" s="44"/>
      <c r="AG2" s="44" t="s">
        <v>91</v>
      </c>
      <c r="AH2" s="44" t="s">
        <v>3</v>
      </c>
    </row>
    <row r="3" spans="1:34" x14ac:dyDescent="0.15">
      <c r="A3" s="44" t="s">
        <v>92</v>
      </c>
      <c r="B3">
        <f>男子申込・ｵｰﾀﾞｰ!I5</f>
        <v>0</v>
      </c>
      <c r="D3">
        <f>男子申込・ｵｰﾀﾞｰ!C9</f>
        <v>0</v>
      </c>
      <c r="F3">
        <f>男子申込・ｵｰﾀﾞｰ!C16</f>
        <v>0</v>
      </c>
      <c r="G3">
        <f>男子申込・ｵｰﾀﾞｰ!E16</f>
        <v>0</v>
      </c>
      <c r="I3">
        <f>男子申込・ｵｰﾀﾞｰ!C17</f>
        <v>0</v>
      </c>
      <c r="J3">
        <f>男子申込・ｵｰﾀﾞｰ!E17</f>
        <v>0</v>
      </c>
      <c r="L3">
        <f>男子申込・ｵｰﾀﾞｰ!C18</f>
        <v>0</v>
      </c>
      <c r="M3">
        <f>男子申込・ｵｰﾀﾞｰ!E18</f>
        <v>0</v>
      </c>
      <c r="O3">
        <f>男子申込・ｵｰﾀﾞｰ!C19</f>
        <v>0</v>
      </c>
      <c r="P3">
        <f>男子申込・ｵｰﾀﾞｰ!E19</f>
        <v>0</v>
      </c>
      <c r="R3">
        <f>男子申込・ｵｰﾀﾞｰ!C20</f>
        <v>0</v>
      </c>
      <c r="S3">
        <f>男子申込・ｵｰﾀﾞｰ!E20</f>
        <v>0</v>
      </c>
      <c r="U3">
        <f>男子申込・ｵｰﾀﾞｰ!C21</f>
        <v>0</v>
      </c>
      <c r="V3">
        <f>男子申込・ｵｰﾀﾞｰ!E21</f>
        <v>0</v>
      </c>
      <c r="X3">
        <f>男子申込・ｵｰﾀﾞｰ!C22</f>
        <v>0</v>
      </c>
      <c r="Y3">
        <f>男子申込・ｵｰﾀﾞｰ!E22</f>
        <v>0</v>
      </c>
      <c r="AA3" t="e">
        <f>男子申込・ｵｰﾀﾞｰ!#REF!</f>
        <v>#REF!</v>
      </c>
      <c r="AB3" t="e">
        <f>男子申込・ｵｰﾀﾞｰ!#REF!</f>
        <v>#REF!</v>
      </c>
      <c r="AD3" t="e">
        <f>男子申込・ｵｰﾀﾞｰ!#REF!</f>
        <v>#REF!</v>
      </c>
      <c r="AE3" t="e">
        <f>男子申込・ｵｰﾀﾞｰ!#REF!</f>
        <v>#REF!</v>
      </c>
      <c r="AG3" t="e">
        <f>男子申込・ｵｰﾀﾞｰ!#REF!</f>
        <v>#REF!</v>
      </c>
      <c r="AH3" t="e">
        <f>男子申込・ｵｰﾀﾞｰ!#REF!</f>
        <v>#REF!</v>
      </c>
    </row>
    <row r="4" spans="1:34" x14ac:dyDescent="0.15">
      <c r="F4" t="str">
        <f>"("&amp;男子申込・ｵｰﾀﾞｰ!F16&amp;")"</f>
        <v>()</v>
      </c>
      <c r="I4" t="str">
        <f>"("&amp;男子申込・ｵｰﾀﾞｰ!F17&amp;")"</f>
        <v>()</v>
      </c>
      <c r="L4" t="str">
        <f>"("&amp;男子申込・ｵｰﾀﾞｰ!F18&amp;")"</f>
        <v>()</v>
      </c>
      <c r="O4" t="str">
        <f>"("&amp;男子申込・ｵｰﾀﾞｰ!F19&amp;")"</f>
        <v>()</v>
      </c>
      <c r="R4" t="str">
        <f>"("&amp;男子申込・ｵｰﾀﾞｰ!F20&amp;")"</f>
        <v>()</v>
      </c>
      <c r="U4" t="str">
        <f>"("&amp;男子申込・ｵｰﾀﾞｰ!F21&amp;")"</f>
        <v>()</v>
      </c>
      <c r="X4" t="str">
        <f>"("&amp;男子申込・ｵｰﾀﾞｰ!F22&amp;")"</f>
        <v>()</v>
      </c>
      <c r="AA4" t="e">
        <f>"("&amp;男子申込・ｵｰﾀﾞｰ!#REF!&amp;")"</f>
        <v>#REF!</v>
      </c>
      <c r="AD4" t="e">
        <f>"("&amp;男子申込・ｵｰﾀﾞｰ!#REF!&amp;")"</f>
        <v>#REF!</v>
      </c>
      <c r="AG4" t="e">
        <f>"("&amp;男子申込・ｵｰﾀﾞｰ!#REF!&amp;")"</f>
        <v>#REF!</v>
      </c>
    </row>
    <row r="12" spans="1:34" x14ac:dyDescent="0.15">
      <c r="B12" s="44" t="s">
        <v>93</v>
      </c>
      <c r="C12" s="44" t="s">
        <v>80</v>
      </c>
      <c r="D12" s="44" t="s">
        <v>81</v>
      </c>
      <c r="E12" s="44"/>
      <c r="F12" s="44" t="s">
        <v>82</v>
      </c>
      <c r="G12" s="44" t="s">
        <v>3</v>
      </c>
      <c r="H12" s="44"/>
      <c r="I12" s="44" t="s">
        <v>83</v>
      </c>
      <c r="J12" s="44" t="s">
        <v>3</v>
      </c>
      <c r="K12" s="44"/>
      <c r="L12" s="44" t="s">
        <v>84</v>
      </c>
      <c r="M12" s="44" t="s">
        <v>3</v>
      </c>
      <c r="N12" s="44"/>
      <c r="O12" s="44" t="s">
        <v>85</v>
      </c>
      <c r="P12" s="44" t="s">
        <v>3</v>
      </c>
      <c r="Q12" s="44"/>
      <c r="R12" s="44" t="s">
        <v>86</v>
      </c>
      <c r="S12" s="44" t="s">
        <v>3</v>
      </c>
      <c r="T12" s="44"/>
      <c r="U12" s="44" t="s">
        <v>87</v>
      </c>
      <c r="V12" s="44" t="s">
        <v>3</v>
      </c>
      <c r="W12" s="44"/>
      <c r="X12" s="44" t="s">
        <v>88</v>
      </c>
      <c r="Y12" s="44" t="s">
        <v>3</v>
      </c>
      <c r="Z12" s="44"/>
      <c r="AA12" s="44" t="s">
        <v>89</v>
      </c>
      <c r="AB12" s="44" t="s">
        <v>3</v>
      </c>
    </row>
    <row r="13" spans="1:34" x14ac:dyDescent="0.15">
      <c r="A13" s="44" t="s">
        <v>94</v>
      </c>
      <c r="B13">
        <f>女子申込・ｵｰﾀﾞｰ!I5</f>
        <v>0</v>
      </c>
      <c r="D13">
        <f>女子申込・ｵｰﾀﾞｰ!C9</f>
        <v>0</v>
      </c>
      <c r="F13">
        <f>女子申込・ｵｰﾀﾞｰ!C16</f>
        <v>0</v>
      </c>
      <c r="G13">
        <f>女子申込・ｵｰﾀﾞｰ!E16</f>
        <v>0</v>
      </c>
      <c r="I13">
        <f>女子申込・ｵｰﾀﾞｰ!C17</f>
        <v>0</v>
      </c>
      <c r="J13">
        <f>女子申込・ｵｰﾀﾞｰ!E17</f>
        <v>0</v>
      </c>
      <c r="L13">
        <f>女子申込・ｵｰﾀﾞｰ!C18</f>
        <v>0</v>
      </c>
      <c r="M13">
        <f>女子申込・ｵｰﾀﾞｰ!E18</f>
        <v>0</v>
      </c>
      <c r="O13">
        <f>女子申込・ｵｰﾀﾞｰ!C19</f>
        <v>0</v>
      </c>
      <c r="P13">
        <f>女子申込・ｵｰﾀﾞｰ!E19</f>
        <v>0</v>
      </c>
      <c r="R13">
        <f>女子申込・ｵｰﾀﾞｰ!C20</f>
        <v>0</v>
      </c>
      <c r="S13">
        <f>女子申込・ｵｰﾀﾞｰ!E20</f>
        <v>0</v>
      </c>
      <c r="U13" t="e">
        <f>女子申込・ｵｰﾀﾞｰ!#REF!</f>
        <v>#REF!</v>
      </c>
      <c r="V13" t="e">
        <f>女子申込・ｵｰﾀﾞｰ!#REF!</f>
        <v>#REF!</v>
      </c>
      <c r="X13" t="e">
        <f>女子申込・ｵｰﾀﾞｰ!#REF!</f>
        <v>#REF!</v>
      </c>
      <c r="Y13" t="e">
        <f>女子申込・ｵｰﾀﾞｰ!#REF!</f>
        <v>#REF!</v>
      </c>
      <c r="AA13" t="e">
        <f>女子申込・ｵｰﾀﾞｰ!#REF!</f>
        <v>#REF!</v>
      </c>
      <c r="AB13" t="e">
        <f>女子申込・ｵｰﾀﾞｰ!#REF!</f>
        <v>#REF!</v>
      </c>
    </row>
    <row r="14" spans="1:34" x14ac:dyDescent="0.15">
      <c r="F14" t="str">
        <f>"("&amp;女子申込・ｵｰﾀﾞｰ!F16&amp;")"</f>
        <v>()</v>
      </c>
      <c r="I14" t="str">
        <f>"("&amp;女子申込・ｵｰﾀﾞｰ!F17&amp;")"</f>
        <v>()</v>
      </c>
      <c r="L14" t="str">
        <f>"("&amp;女子申込・ｵｰﾀﾞｰ!F18&amp;")"</f>
        <v>()</v>
      </c>
      <c r="O14" t="str">
        <f>"("&amp;女子申込・ｵｰﾀﾞｰ!F19&amp;")"</f>
        <v>()</v>
      </c>
      <c r="R14" t="str">
        <f>"("&amp;女子申込・ｵｰﾀﾞｰ!F20&amp;")"</f>
        <v>()</v>
      </c>
      <c r="U14" t="e">
        <f>"("&amp;女子申込・ｵｰﾀﾞｰ!#REF!&amp;")"</f>
        <v>#REF!</v>
      </c>
      <c r="X14" t="e">
        <f>"("&amp;女子申込・ｵｰﾀﾞｰ!#REF!&amp;")"</f>
        <v>#REF!</v>
      </c>
      <c r="AA14" t="e">
        <f>"("&amp;女子申込・ｵｰﾀﾞｰ!#REF!&amp;")"</f>
        <v>#REF!</v>
      </c>
    </row>
  </sheetData>
  <sheetProtection password="DD03" sheet="1"/>
  <phoneticPr fontId="2"/>
  <printOptions horizontalCentered="1" verticalCentere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男子申込・ｵｰﾀﾞｰ</vt:lpstr>
      <vt:lpstr>女子申込・ｵｰﾀﾞｰ</vt:lpstr>
      <vt:lpstr>入力例</vt:lpstr>
      <vt:lpstr>Sheet3 (2)</vt:lpstr>
      <vt:lpstr>女子申込・ｵｰﾀﾞｰ!Print_Area</vt:lpstr>
      <vt:lpstr>男子申込・ｵｰﾀﾞｰ!Print_Area</vt:lpstr>
      <vt:lpstr>入力例!Print_Area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安達　暢</dc:creator>
  <cp:keywords/>
  <dc:description/>
  <cp:lastModifiedBy>暢 安達</cp:lastModifiedBy>
  <cp:revision>0</cp:revision>
  <cp:lastPrinted>2023-09-05T09:13:15Z</cp:lastPrinted>
  <dcterms:created xsi:type="dcterms:W3CDTF">1601-01-01T00:00:00Z</dcterms:created>
  <dcterms:modified xsi:type="dcterms:W3CDTF">2023-09-12T02:28:07Z</dcterms:modified>
  <cp:category/>
</cp:coreProperties>
</file>